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F114" i="2"/>
  <c r="D116" i="2"/>
  <c r="E116" i="2"/>
  <c r="F116" i="2"/>
  <c r="D117" i="2"/>
  <c r="D114" i="2" s="1"/>
  <c r="E117" i="2"/>
  <c r="E114" i="2" s="1"/>
  <c r="F117" i="2"/>
  <c r="C105" i="2" l="1"/>
  <c r="C106" i="2"/>
  <c r="C117" i="2"/>
  <c r="C114" i="2" s="1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<sst xmlns="http://schemas.openxmlformats.org/spreadsheetml/2006/main" count="201" uniqueCount="199">
  <si>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</si>
  <si>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</si>
  <si>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</si>
  <si>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</si>
  <si>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</si>
  <si>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</si>
  <si>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</si>
  <si>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</si>
  <si>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</si>
  <si>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</si>
  <si>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</si>
  <si>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</si>
  <si>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</si>
  <si>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</si>
  <si>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</si>
  <si>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</si>
  <si>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</si>
  <si>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</si>
  <si>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</si>
  <si>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</si>
  <si>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</si>
  <si>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</si>
  <si>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</si>
  <si>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</si>
  <si>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</si>
  <si>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</si>
  <si>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</si>
  <si>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</si>
  <si>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</si>
  <si>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</si>
  <si>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</si>
  <si>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</si>
  <si>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</si>
  <si>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</si>
  <si>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</si>
  <si>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</si>
  <si>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</si>
  <si>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</si>
  <si>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</si>
  <si>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</si>
  <si>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</si>
  <si>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</si>
  <si>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</si>
  <si>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</si>
  <si>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</si>
  <si>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</si>
  <si>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</si>
  <si>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</si>
  <si>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</si>
  <si>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</si>
  <si>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</si>
  <si>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</si>
  <si>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</si>
  <si>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</si>
  <si>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</si>
  <si>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</si>
  <si>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</si>
  <si>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</si>
  <si>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</si>
  <si>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</si>
  <si>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</si>
  <si>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</si>
  <si>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</si>
  <si>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</si>
  <si>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</si>
  <si>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</si>
  <si>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</si>
  <si>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</si>
  <si>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</si>
  <si>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</si>
  <si>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</si>
  <si>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</si>
  <si>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</si>
  <si>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</si>
  <si>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</si>
  <si>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</si>
  <si>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</si>
  <si>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</si>
  <si>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</si>
  <si>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</si>
  <si>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</si>
  <si>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</si>
  <si>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</si>
  <si>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</si>
  <si>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</si>
  <si>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</si>
  <si>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</si>
  <si>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</si>
  <si>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</si>
  <si>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</si>
  <si>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</si>
  <si>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</si>
  <si>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</si>
  <si>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</si>
  <si>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</si>
  <si>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</si>
  <si>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</si>
  <si>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</si>
  <si>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</si>
  <si>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</si>
  <si>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</si>
  <si>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</si>
  <si>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</si>
  <si>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</si>
  <si>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</si>
  <si>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</si>
  <si>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</si>
  <si>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</si>
  <si>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</si>
  <si>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</si>
  <si>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</si>
  <si>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</si>
  <si>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</si>
  <si>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</si>
  <si>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</si>
  <si>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</si>
  <si>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</si>
  <si>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</si>
  <si>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</si>
  <si>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</si>
  <si>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</si>
  <si>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</si>
  <si>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</si>
  <si>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</si>
  <si>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</si>
  <si>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</si>
  <si>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</si>
  <si>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</si>
  <si>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</si>
  <si>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</si>
  <si>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</si>
  <si>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</si>
  <si>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</si>
  <si>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</si>
  <si>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</si>
  <si>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</si>
  <si>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</si>
  <si>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</si>
  <si>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</si>
  <si>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</si>
  <si>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</si>
  <si>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</si>
  <si>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</si>
  <si>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</si>
  <si>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</si>
  <si>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</si>
  <si>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</si>
  <si>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</si>
  <si>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</si>
  <si>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</si>
  <si>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</si>
  <si>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</si>
  <si>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</si>
  <si>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</si>
  <si>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</si>
  <si>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</si>
  <si>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</si>
  <si>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</si>
  <si>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</si>
  <si>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</si>
  <si>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</si>
  <si>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</si>
  <si>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</si>
  <si>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</si>
  <si>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</si>
  <si>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</si>
  <si>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</si>
  <si>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</si>
  <si>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</si>
  <si>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</si>
  <si>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</si>
  <si>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</si>
  <si>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</si>
  <si>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</si>
  <si>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</si>
  <si>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</si>
  <si>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</si>
  <si>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</si>
  <si>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</si>
  <si>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</si>
  <si>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</si>
  <si>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</si>
  <si>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</si>
  <si>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</si>
  <si>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</si>
  <si>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</si>
  <si>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</si>
  <si>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Pharmceutical and Medical Industries</t>
  </si>
  <si>
    <t>الأدوية والصناعات الطبية</t>
  </si>
  <si>
    <t>عدد الأسهم المدرجة</t>
  </si>
  <si>
    <t>No. of Listed Shares</t>
  </si>
  <si>
    <t>Non-controlling Interest</t>
  </si>
  <si>
    <t>Stock Dividends</t>
  </si>
  <si>
    <t>Cash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</si>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</sst>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9"/>
  <sheetViews>
    <sheetView tabSelected="1" workbookViewId="0">
      <selection activeCell="G10" sqref="G10"/>
    </sheetView>
  </sheetViews>
  <sheetFormatPr defaultColWidth="9.109375" defaultRowHeight="15" x14ac:dyDescent="0.25"/>
  <cols>
    <col min="1" max="1" width="9.109375" style="1"/>
    <col min="2" max="2" width="56.88671875" style="8" customWidth="1"/>
    <col min="3" max="6" width="16.109375" style="6" customWidth="1"/>
    <col min="7" max="7" width="50" style="31" bestFit="1" customWidth="1"/>
    <col min="8" max="47" width="9.109375" style="2"/>
    <col min="48" max="16384" width="9.109375" style="1"/>
  </cols>
  <sheetData>
    <row r="2" spans="2:7" ht="15.6" x14ac:dyDescent="0.25">
      <c r="B2" s="17" t="s">
        <v>187</v>
      </c>
      <c r="C2" s="17"/>
      <c r="D2" s="17"/>
      <c r="E2" s="17"/>
      <c r="F2" s="17"/>
      <c r="G2" s="32" t="s">
        <v>188</v>
      </c>
    </row>
    <row r="4" spans="2:7" ht="24.9" customHeight="1" x14ac:dyDescent="0.25">
      <c r="B4" s="42" t="s">
        <v>175</v>
      </c>
      <c r="C4" s="43">
        <v>2017</v>
      </c>
      <c r="D4" s="43">
        <v>2016</v>
      </c>
      <c r="E4" s="43">
        <v>2015</v>
      </c>
      <c r="F4" s="43">
        <v>2014</v>
      </c>
      <c r="G4" s="44" t="s">
        <v>197</v>
      </c>
    </row>
    <row r="5" spans="2:7" ht="20.100000000000001" customHeight="1" x14ac:dyDescent="0.25">
      <c r="B5" s="9" t="s">
        <v>118</v>
      </c>
      <c r="C5" s="56">
        <v>10243158.66</v>
      </c>
      <c r="D5" s="56">
        <v>23241992.670000002</v>
      </c>
      <c r="E5" s="56">
        <v>21749463.57</v>
      </c>
      <c r="F5" s="56">
        <v>30039085.09</v>
      </c>
      <c r="G5" s="3" t="s">
        <v>130</v>
      </c>
    </row>
    <row r="6" spans="2:7" ht="20.100000000000001" customHeight="1" x14ac:dyDescent="0.25">
      <c r="B6" s="10" t="s">
        <v>21</v>
      </c>
      <c r="C6" s="14">
        <v>5755834</v>
      </c>
      <c r="D6" s="14">
        <v>16468833</v>
      </c>
      <c r="E6" s="14">
        <v>12104560</v>
      </c>
      <c r="F6" s="14">
        <v>15255083</v>
      </c>
      <c r="G6" s="4" t="s">
        <v>0</v>
      </c>
    </row>
    <row r="7" spans="2:7" ht="20.100000000000001" customHeight="1" x14ac:dyDescent="0.25">
      <c r="B7" s="10" t="s">
        <v>22</v>
      </c>
      <c r="C7" s="14">
        <v>11761</v>
      </c>
      <c r="D7" s="14">
        <v>10250</v>
      </c>
      <c r="E7" s="14">
        <v>9725</v>
      </c>
      <c r="F7" s="14">
        <v>22924</v>
      </c>
      <c r="G7" s="4" t="s">
        <v>1</v>
      </c>
    </row>
    <row r="8" spans="2:7" ht="20.100000000000001" customHeight="1" x14ac:dyDescent="0.25">
      <c r="B8" s="10" t="s">
        <v>190</v>
      </c>
      <c r="C8" s="14">
        <v>67312500</v>
      </c>
      <c r="D8" s="14">
        <v>82182083</v>
      </c>
      <c r="E8" s="14">
        <v>79682083</v>
      </c>
      <c r="F8" s="14">
        <v>72369583</v>
      </c>
      <c r="G8" s="4" t="s">
        <v>189</v>
      </c>
    </row>
    <row r="9" spans="2:7" ht="20.100000000000001" customHeight="1" x14ac:dyDescent="0.25">
      <c r="B9" s="11" t="s">
        <v>119</v>
      </c>
      <c r="C9" s="57">
        <v>88797500</v>
      </c>
      <c r="D9" s="57">
        <v>116840070.53</v>
      </c>
      <c r="E9" s="57">
        <v>138053420.38999999</v>
      </c>
      <c r="F9" s="57">
        <v>164366774.34</v>
      </c>
      <c r="G9" s="5" t="s">
        <v>131</v>
      </c>
    </row>
    <row r="10" spans="2:7" ht="26.4" x14ac:dyDescent="0.25">
      <c r="B10" s="12"/>
      <c r="C10" s="15"/>
      <c r="D10" s="15"/>
      <c r="E10" s="15"/>
      <c r="F10" s="15"/>
      <c r="G10" s="58" t="s">
        <v>198</v>
      </c>
    </row>
    <row r="11" spans="2:7" ht="15.6" x14ac:dyDescent="0.25">
      <c r="C11" s="15"/>
      <c r="D11" s="15"/>
      <c r="E11" s="15"/>
      <c r="F11" s="15"/>
      <c r="G11" s="33"/>
    </row>
    <row r="12" spans="2:7" ht="24.9" customHeight="1" x14ac:dyDescent="0.25">
      <c r="B12" s="42" t="s">
        <v>146</v>
      </c>
      <c r="C12" s="45"/>
      <c r="D12" s="45"/>
      <c r="E12" s="45"/>
      <c r="F12" s="45"/>
      <c r="G12" s="44" t="s">
        <v>132</v>
      </c>
    </row>
    <row r="13" spans="2:7" ht="20.100000000000001" customHeight="1" x14ac:dyDescent="0.25">
      <c r="B13" s="9" t="s">
        <v>63</v>
      </c>
      <c r="C13" s="56">
        <v>9534517</v>
      </c>
      <c r="D13" s="56">
        <v>7528824</v>
      </c>
      <c r="E13" s="56">
        <v>7892969</v>
      </c>
      <c r="F13" s="56">
        <v>6333091</v>
      </c>
      <c r="G13" s="3" t="s">
        <v>52</v>
      </c>
    </row>
    <row r="14" spans="2:7" ht="20.100000000000001" customHeight="1" x14ac:dyDescent="0.25">
      <c r="B14" s="10" t="s">
        <v>120</v>
      </c>
      <c r="C14" s="14">
        <v>53071600</v>
      </c>
      <c r="D14" s="14">
        <v>57742995</v>
      </c>
      <c r="E14" s="14">
        <v>51563469</v>
      </c>
      <c r="F14" s="14">
        <v>58392666</v>
      </c>
      <c r="G14" s="4" t="s">
        <v>53</v>
      </c>
    </row>
    <row r="15" spans="2:7" ht="20.100000000000001" customHeight="1" x14ac:dyDescent="0.25">
      <c r="B15" s="18" t="s">
        <v>167</v>
      </c>
      <c r="C15" s="14">
        <v>0</v>
      </c>
      <c r="D15" s="14">
        <v>0</v>
      </c>
      <c r="E15" s="14">
        <v>0</v>
      </c>
      <c r="F15" s="14"/>
      <c r="G15" s="4" t="s">
        <v>157</v>
      </c>
    </row>
    <row r="16" spans="2:7" ht="20.100000000000001" customHeight="1" x14ac:dyDescent="0.25">
      <c r="B16" s="18" t="s">
        <v>168</v>
      </c>
      <c r="C16" s="14">
        <v>8819468</v>
      </c>
      <c r="D16" s="14">
        <v>13216918</v>
      </c>
      <c r="E16" s="14">
        <v>13319501</v>
      </c>
      <c r="F16" s="14">
        <v>16467343</v>
      </c>
      <c r="G16" s="4" t="s">
        <v>158</v>
      </c>
    </row>
    <row r="17" spans="2:7" ht="20.100000000000001" customHeight="1" x14ac:dyDescent="0.25">
      <c r="B17" s="18" t="s">
        <v>169</v>
      </c>
      <c r="C17" s="14">
        <v>0</v>
      </c>
      <c r="D17" s="14">
        <v>16056</v>
      </c>
      <c r="E17" s="14">
        <v>16521</v>
      </c>
      <c r="F17" s="14">
        <v>10485</v>
      </c>
      <c r="G17" s="4" t="s">
        <v>159</v>
      </c>
    </row>
    <row r="18" spans="2:7" ht="20.100000000000001" customHeight="1" x14ac:dyDescent="0.25">
      <c r="B18" s="18" t="s">
        <v>170</v>
      </c>
      <c r="C18" s="14">
        <v>27089894</v>
      </c>
      <c r="D18" s="14">
        <v>25307492</v>
      </c>
      <c r="E18" s="14">
        <v>24276157</v>
      </c>
      <c r="F18" s="14">
        <v>26547371</v>
      </c>
      <c r="G18" s="4" t="s">
        <v>160</v>
      </c>
    </row>
    <row r="19" spans="2:7" ht="20.100000000000001" customHeight="1" x14ac:dyDescent="0.25">
      <c r="B19" s="18" t="s">
        <v>171</v>
      </c>
      <c r="C19" s="14">
        <v>360794</v>
      </c>
      <c r="D19" s="14">
        <v>305482</v>
      </c>
      <c r="E19" s="14">
        <v>365895</v>
      </c>
      <c r="F19" s="14">
        <v>192367</v>
      </c>
      <c r="G19" s="4" t="s">
        <v>161</v>
      </c>
    </row>
    <row r="20" spans="2:7" ht="20.100000000000001" customHeight="1" x14ac:dyDescent="0.25">
      <c r="B20" s="10" t="s">
        <v>64</v>
      </c>
      <c r="C20" s="14">
        <v>108454018</v>
      </c>
      <c r="D20" s="14">
        <v>113561463</v>
      </c>
      <c r="E20" s="14">
        <v>105136097</v>
      </c>
      <c r="F20" s="14">
        <v>120790712</v>
      </c>
      <c r="G20" s="4" t="s">
        <v>54</v>
      </c>
    </row>
    <row r="21" spans="2:7" ht="20.100000000000001" customHeight="1" x14ac:dyDescent="0.25">
      <c r="B21" s="10" t="s">
        <v>92</v>
      </c>
      <c r="C21" s="14">
        <v>15858010</v>
      </c>
      <c r="D21" s="14">
        <v>19864187</v>
      </c>
      <c r="E21" s="14">
        <v>22255982</v>
      </c>
      <c r="F21" s="14">
        <v>23781989</v>
      </c>
      <c r="G21" s="4" t="s">
        <v>76</v>
      </c>
    </row>
    <row r="22" spans="2:7" ht="20.100000000000001" customHeight="1" x14ac:dyDescent="0.25">
      <c r="B22" s="10" t="s">
        <v>148</v>
      </c>
      <c r="C22" s="14">
        <v>38601024</v>
      </c>
      <c r="D22" s="14">
        <v>49980207</v>
      </c>
      <c r="E22" s="14">
        <v>52160086</v>
      </c>
      <c r="F22" s="14">
        <v>49124444</v>
      </c>
      <c r="G22" s="4" t="s">
        <v>162</v>
      </c>
    </row>
    <row r="23" spans="2:7" ht="20.100000000000001" customHeight="1" x14ac:dyDescent="0.25">
      <c r="B23" s="10" t="s">
        <v>172</v>
      </c>
      <c r="C23" s="14">
        <v>0</v>
      </c>
      <c r="D23" s="14">
        <v>0</v>
      </c>
      <c r="E23" s="14">
        <v>0</v>
      </c>
      <c r="F23" s="14">
        <v>0</v>
      </c>
      <c r="G23" s="4" t="s">
        <v>163</v>
      </c>
    </row>
    <row r="24" spans="2:7" ht="20.100000000000001" customHeight="1" x14ac:dyDescent="0.25">
      <c r="B24" s="10" t="s">
        <v>93</v>
      </c>
      <c r="C24" s="14">
        <v>12938246</v>
      </c>
      <c r="D24" s="14">
        <v>9268704</v>
      </c>
      <c r="E24" s="14">
        <v>5316869</v>
      </c>
      <c r="F24" s="14">
        <v>8063196</v>
      </c>
      <c r="G24" s="4" t="s">
        <v>77</v>
      </c>
    </row>
    <row r="25" spans="2:7" ht="20.100000000000001" customHeight="1" x14ac:dyDescent="0.25">
      <c r="B25" s="10" t="s">
        <v>65</v>
      </c>
      <c r="C25" s="14">
        <v>51539270</v>
      </c>
      <c r="D25" s="14">
        <v>59248911</v>
      </c>
      <c r="E25" s="14">
        <v>57476955</v>
      </c>
      <c r="F25" s="14">
        <v>57187640</v>
      </c>
      <c r="G25" s="4" t="s">
        <v>164</v>
      </c>
    </row>
    <row r="26" spans="2:7" ht="20.100000000000001" customHeight="1" x14ac:dyDescent="0.25">
      <c r="B26" s="10" t="s">
        <v>66</v>
      </c>
      <c r="C26" s="14">
        <v>7464514</v>
      </c>
      <c r="D26" s="14">
        <v>8939183</v>
      </c>
      <c r="E26" s="14">
        <v>9977769</v>
      </c>
      <c r="F26" s="14">
        <v>11001058</v>
      </c>
      <c r="G26" s="4" t="s">
        <v>165</v>
      </c>
    </row>
    <row r="27" spans="2:7" ht="20.100000000000001" customHeight="1" x14ac:dyDescent="0.25">
      <c r="B27" s="20" t="s">
        <v>23</v>
      </c>
      <c r="C27" s="57">
        <v>183315812</v>
      </c>
      <c r="D27" s="57">
        <v>201613744</v>
      </c>
      <c r="E27" s="57">
        <v>194846803</v>
      </c>
      <c r="F27" s="57">
        <v>212761399</v>
      </c>
      <c r="G27" s="34" t="s">
        <v>166</v>
      </c>
    </row>
    <row r="28" spans="2:7" ht="15.6" x14ac:dyDescent="0.25">
      <c r="B28" s="12"/>
      <c r="C28" s="50"/>
      <c r="D28" s="50"/>
      <c r="E28" s="50"/>
      <c r="F28" s="50"/>
    </row>
    <row r="29" spans="2:7" ht="15.6" x14ac:dyDescent="0.25">
      <c r="C29" s="50"/>
      <c r="D29" s="50"/>
      <c r="E29" s="50"/>
      <c r="F29" s="50"/>
    </row>
    <row r="30" spans="2:7" ht="24.9" customHeight="1" x14ac:dyDescent="0.25">
      <c r="B30" s="46" t="s">
        <v>123</v>
      </c>
      <c r="C30" s="51"/>
      <c r="D30" s="51"/>
      <c r="E30" s="51"/>
      <c r="F30" s="51"/>
      <c r="G30" s="47" t="s">
        <v>2</v>
      </c>
    </row>
    <row r="31" spans="2:7" ht="24.9" customHeight="1" x14ac:dyDescent="0.25">
      <c r="B31" s="42" t="s">
        <v>121</v>
      </c>
      <c r="C31" s="51"/>
      <c r="D31" s="51"/>
      <c r="E31" s="51"/>
      <c r="F31" s="51"/>
      <c r="G31" s="44" t="s">
        <v>133</v>
      </c>
    </row>
    <row r="32" spans="2:7" ht="20.100000000000001" customHeight="1" x14ac:dyDescent="0.25">
      <c r="B32" s="9" t="s">
        <v>94</v>
      </c>
      <c r="C32" s="56">
        <v>19513124</v>
      </c>
      <c r="D32" s="56">
        <v>25199712</v>
      </c>
      <c r="E32" s="56">
        <v>20386715</v>
      </c>
      <c r="F32" s="56">
        <v>20205288</v>
      </c>
      <c r="G32" s="3" t="s">
        <v>140</v>
      </c>
    </row>
    <row r="33" spans="2:7" ht="20.100000000000001" customHeight="1" x14ac:dyDescent="0.25">
      <c r="B33" s="10" t="s">
        <v>95</v>
      </c>
      <c r="C33" s="14">
        <v>16480082</v>
      </c>
      <c r="D33" s="14">
        <v>13576964</v>
      </c>
      <c r="E33" s="14">
        <v>6658498</v>
      </c>
      <c r="F33" s="14">
        <v>9866871</v>
      </c>
      <c r="G33" s="4" t="s">
        <v>141</v>
      </c>
    </row>
    <row r="34" spans="2:7" ht="20.100000000000001" customHeight="1" x14ac:dyDescent="0.25">
      <c r="B34" s="10" t="s">
        <v>96</v>
      </c>
      <c r="C34" s="14">
        <v>12568640</v>
      </c>
      <c r="D34" s="14">
        <v>11338847</v>
      </c>
      <c r="E34" s="14">
        <v>9478735</v>
      </c>
      <c r="F34" s="14">
        <v>11642128</v>
      </c>
      <c r="G34" s="4" t="s">
        <v>78</v>
      </c>
    </row>
    <row r="35" spans="2:7" ht="20.100000000000001" customHeight="1" x14ac:dyDescent="0.25">
      <c r="B35" s="10" t="s">
        <v>97</v>
      </c>
      <c r="C35" s="14">
        <v>3763456</v>
      </c>
      <c r="D35" s="14">
        <v>3148260</v>
      </c>
      <c r="E35" s="14">
        <v>3910443</v>
      </c>
      <c r="F35" s="14">
        <v>3808277</v>
      </c>
      <c r="G35" s="4" t="s">
        <v>79</v>
      </c>
    </row>
    <row r="36" spans="2:7" ht="20.100000000000001" customHeight="1" x14ac:dyDescent="0.25">
      <c r="B36" s="10" t="s">
        <v>98</v>
      </c>
      <c r="C36" s="14">
        <v>67895559</v>
      </c>
      <c r="D36" s="14">
        <v>75048319</v>
      </c>
      <c r="E36" s="14">
        <v>67176317</v>
      </c>
      <c r="F36" s="14">
        <v>75839250</v>
      </c>
      <c r="G36" s="4" t="s">
        <v>80</v>
      </c>
    </row>
    <row r="37" spans="2:7" ht="20.100000000000001" customHeight="1" x14ac:dyDescent="0.25">
      <c r="B37" s="10" t="s">
        <v>99</v>
      </c>
      <c r="C37" s="14">
        <v>16135949</v>
      </c>
      <c r="D37" s="14">
        <v>16339951</v>
      </c>
      <c r="E37" s="14">
        <v>12602974</v>
      </c>
      <c r="F37" s="14">
        <v>15113473</v>
      </c>
      <c r="G37" s="4" t="s">
        <v>142</v>
      </c>
    </row>
    <row r="38" spans="2:7" ht="20.100000000000001" customHeight="1" x14ac:dyDescent="0.25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5">
      <c r="B39" s="10" t="s">
        <v>100</v>
      </c>
      <c r="C39" s="14">
        <v>10721439</v>
      </c>
      <c r="D39" s="14">
        <v>13254090</v>
      </c>
      <c r="E39" s="14">
        <v>12883317</v>
      </c>
      <c r="F39" s="14">
        <v>13185385</v>
      </c>
      <c r="G39" s="4" t="s">
        <v>81</v>
      </c>
    </row>
    <row r="40" spans="2:7" ht="20.100000000000001" customHeight="1" x14ac:dyDescent="0.25">
      <c r="B40" s="19" t="s">
        <v>101</v>
      </c>
      <c r="C40" s="57">
        <v>94752947</v>
      </c>
      <c r="D40" s="57">
        <v>104642360</v>
      </c>
      <c r="E40" s="57">
        <v>92662608</v>
      </c>
      <c r="F40" s="57">
        <v>104138108</v>
      </c>
      <c r="G40" s="35" t="s">
        <v>114</v>
      </c>
    </row>
    <row r="41" spans="2:7" ht="15.6" x14ac:dyDescent="0.25">
      <c r="B41" s="16"/>
      <c r="C41" s="52"/>
      <c r="D41" s="52"/>
      <c r="E41" s="52"/>
      <c r="F41" s="52"/>
      <c r="G41" s="36"/>
    </row>
    <row r="42" spans="2:7" ht="24.9" customHeight="1" x14ac:dyDescent="0.25">
      <c r="B42" s="42" t="s">
        <v>51</v>
      </c>
      <c r="C42" s="51"/>
      <c r="D42" s="51"/>
      <c r="E42" s="51"/>
      <c r="F42" s="51"/>
      <c r="G42" s="44" t="s">
        <v>134</v>
      </c>
    </row>
    <row r="43" spans="2:7" ht="20.100000000000001" customHeight="1" x14ac:dyDescent="0.25">
      <c r="B43" s="9" t="s">
        <v>24</v>
      </c>
      <c r="C43" s="56">
        <v>67312500</v>
      </c>
      <c r="D43" s="56">
        <v>82182083</v>
      </c>
      <c r="E43" s="56">
        <v>79682083</v>
      </c>
      <c r="F43" s="56">
        <v>72369583</v>
      </c>
      <c r="G43" s="3" t="s">
        <v>3</v>
      </c>
    </row>
    <row r="44" spans="2:7" ht="20.100000000000001" customHeight="1" x14ac:dyDescent="0.25">
      <c r="B44" s="10" t="s">
        <v>25</v>
      </c>
      <c r="C44" s="14">
        <v>67312500</v>
      </c>
      <c r="D44" s="14">
        <v>82182083</v>
      </c>
      <c r="E44" s="14">
        <v>79682083</v>
      </c>
      <c r="F44" s="14">
        <v>72369583</v>
      </c>
      <c r="G44" s="4" t="s">
        <v>4</v>
      </c>
    </row>
    <row r="45" spans="2:7" ht="20.100000000000001" customHeight="1" x14ac:dyDescent="0.25">
      <c r="B45" s="10" t="s">
        <v>122</v>
      </c>
      <c r="C45" s="14">
        <v>67312500</v>
      </c>
      <c r="D45" s="14">
        <v>82182083</v>
      </c>
      <c r="E45" s="14">
        <v>79682083</v>
      </c>
      <c r="F45" s="14">
        <v>72369583</v>
      </c>
      <c r="G45" s="4" t="s">
        <v>5</v>
      </c>
    </row>
    <row r="46" spans="2:7" ht="20.100000000000001" customHeight="1" x14ac:dyDescent="0.25">
      <c r="B46" s="10" t="s">
        <v>67</v>
      </c>
      <c r="C46" s="14">
        <v>14247973</v>
      </c>
      <c r="D46" s="14">
        <v>15079838</v>
      </c>
      <c r="E46" s="14">
        <v>14744948</v>
      </c>
      <c r="F46" s="14">
        <v>14210048</v>
      </c>
      <c r="G46" s="4" t="s">
        <v>55</v>
      </c>
    </row>
    <row r="47" spans="2:7" ht="20.100000000000001" customHeight="1" x14ac:dyDescent="0.25">
      <c r="B47" s="10" t="s">
        <v>26</v>
      </c>
      <c r="C47" s="14">
        <v>11339874</v>
      </c>
      <c r="D47" s="14">
        <v>11075322</v>
      </c>
      <c r="E47" s="14">
        <v>16961427</v>
      </c>
      <c r="F47" s="14">
        <v>17411440</v>
      </c>
      <c r="G47" s="4" t="s">
        <v>6</v>
      </c>
    </row>
    <row r="48" spans="2:7" ht="20.100000000000001" customHeight="1" x14ac:dyDescent="0.25">
      <c r="B48" s="10" t="s">
        <v>27</v>
      </c>
      <c r="C48" s="14">
        <v>7250655</v>
      </c>
      <c r="D48" s="14">
        <v>7250655</v>
      </c>
      <c r="E48" s="14">
        <v>7250655</v>
      </c>
      <c r="F48" s="14">
        <v>6884753</v>
      </c>
      <c r="G48" s="4" t="s">
        <v>7</v>
      </c>
    </row>
    <row r="49" spans="2:7" ht="20.100000000000001" customHeight="1" x14ac:dyDescent="0.25">
      <c r="B49" s="10" t="s">
        <v>28</v>
      </c>
      <c r="C49" s="14">
        <v>0</v>
      </c>
      <c r="D49" s="14">
        <v>0</v>
      </c>
      <c r="E49" s="14">
        <v>2000000</v>
      </c>
      <c r="F49" s="14">
        <v>4353628</v>
      </c>
      <c r="G49" s="4" t="s">
        <v>144</v>
      </c>
    </row>
    <row r="50" spans="2:7" ht="20.100000000000001" customHeight="1" x14ac:dyDescent="0.25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5">
      <c r="B51" s="10" t="s">
        <v>30</v>
      </c>
      <c r="C51" s="14">
        <v>0</v>
      </c>
      <c r="D51" s="14">
        <v>0</v>
      </c>
      <c r="E51" s="14">
        <v>0</v>
      </c>
      <c r="F51" s="14">
        <v>3460776</v>
      </c>
      <c r="G51" s="4" t="s">
        <v>9</v>
      </c>
    </row>
    <row r="52" spans="2:7" ht="20.100000000000001" customHeight="1" x14ac:dyDescent="0.25">
      <c r="B52" s="10" t="s">
        <v>193</v>
      </c>
      <c r="C52" s="14">
        <v>1325000</v>
      </c>
      <c r="D52" s="14">
        <v>3687500</v>
      </c>
      <c r="E52" s="14">
        <v>2500000</v>
      </c>
      <c r="F52" s="14">
        <v>4075000</v>
      </c>
      <c r="G52" s="4" t="s">
        <v>194</v>
      </c>
    </row>
    <row r="53" spans="2:7" ht="20.100000000000001" customHeight="1" x14ac:dyDescent="0.25">
      <c r="B53" s="10" t="s">
        <v>192</v>
      </c>
      <c r="C53" s="14">
        <v>0</v>
      </c>
      <c r="D53" s="14"/>
      <c r="E53" s="14"/>
      <c r="F53" s="14"/>
      <c r="G53" s="4" t="s">
        <v>195</v>
      </c>
    </row>
    <row r="54" spans="2:7" ht="20.100000000000001" customHeight="1" x14ac:dyDescent="0.25">
      <c r="B54" s="10" t="s">
        <v>31</v>
      </c>
      <c r="C54" s="14">
        <v>-6213934</v>
      </c>
      <c r="D54" s="14">
        <v>-5699571</v>
      </c>
      <c r="E54" s="14">
        <v>-5457621</v>
      </c>
      <c r="F54" s="14">
        <v>-2792407</v>
      </c>
      <c r="G54" s="4" t="s">
        <v>56</v>
      </c>
    </row>
    <row r="55" spans="2:7" ht="20.100000000000001" customHeight="1" x14ac:dyDescent="0.25">
      <c r="B55" s="10" t="s">
        <v>33</v>
      </c>
      <c r="C55" s="14">
        <v>-7772203</v>
      </c>
      <c r="D55" s="14">
        <v>-17831452</v>
      </c>
      <c r="E55" s="14">
        <v>-16792048</v>
      </c>
      <c r="F55" s="14">
        <v>-8305646</v>
      </c>
      <c r="G55" s="4" t="s">
        <v>145</v>
      </c>
    </row>
    <row r="56" spans="2:7" ht="20.100000000000001" customHeight="1" x14ac:dyDescent="0.25">
      <c r="B56" s="10" t="s">
        <v>32</v>
      </c>
      <c r="C56" s="14">
        <v>87489865</v>
      </c>
      <c r="D56" s="14">
        <v>95744375</v>
      </c>
      <c r="E56" s="14">
        <v>100889444</v>
      </c>
      <c r="F56" s="14">
        <v>104745623</v>
      </c>
      <c r="G56" s="4" t="s">
        <v>11</v>
      </c>
    </row>
    <row r="57" spans="2:7" ht="20.100000000000001" customHeight="1" x14ac:dyDescent="0.25">
      <c r="B57" s="40" t="s">
        <v>191</v>
      </c>
      <c r="C57" s="14">
        <v>1073000</v>
      </c>
      <c r="D57" s="14">
        <v>1227009</v>
      </c>
      <c r="E57" s="14">
        <v>1294751</v>
      </c>
      <c r="F57" s="14">
        <v>3877668</v>
      </c>
      <c r="G57" s="41" t="s">
        <v>196</v>
      </c>
    </row>
    <row r="58" spans="2:7" ht="20.100000000000001" customHeight="1" x14ac:dyDescent="0.25">
      <c r="B58" s="11" t="s">
        <v>68</v>
      </c>
      <c r="C58" s="57">
        <v>183315812</v>
      </c>
      <c r="D58" s="57">
        <v>201613744</v>
      </c>
      <c r="E58" s="57">
        <v>194846803</v>
      </c>
      <c r="F58" s="57">
        <v>212761399</v>
      </c>
      <c r="G58" s="5" t="s">
        <v>10</v>
      </c>
    </row>
    <row r="59" spans="2:7" ht="15.6" x14ac:dyDescent="0.25">
      <c r="B59" s="12"/>
      <c r="C59" s="50"/>
      <c r="D59" s="50"/>
      <c r="E59" s="50"/>
      <c r="F59" s="50"/>
      <c r="G59" s="33"/>
    </row>
    <row r="60" spans="2:7" ht="15.6" x14ac:dyDescent="0.25">
      <c r="B60" s="12"/>
      <c r="C60" s="50"/>
      <c r="D60" s="50"/>
      <c r="E60" s="50"/>
      <c r="F60" s="50"/>
      <c r="G60" s="33"/>
    </row>
    <row r="61" spans="2:7" ht="24.9" customHeight="1" x14ac:dyDescent="0.25">
      <c r="B61" s="42" t="s">
        <v>34</v>
      </c>
      <c r="C61" s="51"/>
      <c r="D61" s="51"/>
      <c r="E61" s="51"/>
      <c r="F61" s="51"/>
      <c r="G61" s="44" t="s">
        <v>12</v>
      </c>
    </row>
    <row r="62" spans="2:7" ht="20.100000000000001" customHeight="1" x14ac:dyDescent="0.25">
      <c r="B62" s="9" t="s">
        <v>103</v>
      </c>
      <c r="C62" s="56">
        <v>99467468</v>
      </c>
      <c r="D62" s="56">
        <v>101473240</v>
      </c>
      <c r="E62" s="56">
        <v>103594420</v>
      </c>
      <c r="F62" s="56">
        <v>127364559</v>
      </c>
      <c r="G62" s="3" t="s">
        <v>82</v>
      </c>
    </row>
    <row r="63" spans="2:7" ht="20.100000000000001" customHeight="1" x14ac:dyDescent="0.25">
      <c r="B63" s="10" t="s">
        <v>104</v>
      </c>
      <c r="C63" s="14">
        <v>47010047</v>
      </c>
      <c r="D63" s="14">
        <v>49267431</v>
      </c>
      <c r="E63" s="14">
        <v>52616624</v>
      </c>
      <c r="F63" s="14">
        <v>57063407</v>
      </c>
      <c r="G63" s="4" t="s">
        <v>83</v>
      </c>
    </row>
    <row r="64" spans="2:7" ht="20.100000000000001" customHeight="1" x14ac:dyDescent="0.25">
      <c r="B64" s="10" t="s">
        <v>124</v>
      </c>
      <c r="C64" s="14">
        <v>52457421</v>
      </c>
      <c r="D64" s="14">
        <v>52205809</v>
      </c>
      <c r="E64" s="14">
        <v>50977796</v>
      </c>
      <c r="F64" s="14">
        <v>70301152</v>
      </c>
      <c r="G64" s="4" t="s">
        <v>84</v>
      </c>
    </row>
    <row r="65" spans="2:7" ht="20.100000000000001" customHeight="1" x14ac:dyDescent="0.25">
      <c r="B65" s="10" t="s">
        <v>105</v>
      </c>
      <c r="C65" s="14">
        <v>9848540</v>
      </c>
      <c r="D65" s="14">
        <v>10588994</v>
      </c>
      <c r="E65" s="14">
        <v>9613468</v>
      </c>
      <c r="F65" s="14">
        <v>9687123</v>
      </c>
      <c r="G65" s="4" t="s">
        <v>85</v>
      </c>
    </row>
    <row r="66" spans="2:7" ht="20.100000000000001" customHeight="1" x14ac:dyDescent="0.25">
      <c r="B66" s="10" t="s">
        <v>106</v>
      </c>
      <c r="C66" s="14">
        <v>30270800</v>
      </c>
      <c r="D66" s="14">
        <v>32188193</v>
      </c>
      <c r="E66" s="14">
        <v>32660338</v>
      </c>
      <c r="F66" s="14">
        <v>43360178</v>
      </c>
      <c r="G66" s="4" t="s">
        <v>86</v>
      </c>
    </row>
    <row r="67" spans="2:7" ht="20.100000000000001" customHeight="1" x14ac:dyDescent="0.25">
      <c r="B67" s="10" t="s">
        <v>107</v>
      </c>
      <c r="C67" s="14">
        <v>5157179</v>
      </c>
      <c r="D67" s="14">
        <v>6239250</v>
      </c>
      <c r="E67" s="14">
        <v>6466310</v>
      </c>
      <c r="F67" s="14">
        <v>5954404</v>
      </c>
      <c r="G67" s="4" t="s">
        <v>87</v>
      </c>
    </row>
    <row r="68" spans="2:7" ht="20.100000000000001" customHeight="1" x14ac:dyDescent="0.25">
      <c r="B68" s="10" t="s">
        <v>108</v>
      </c>
      <c r="C68" s="14">
        <v>4441494</v>
      </c>
      <c r="D68" s="14">
        <v>1134942</v>
      </c>
      <c r="E68" s="14">
        <v>2518195</v>
      </c>
      <c r="F68" s="14">
        <v>5493817</v>
      </c>
      <c r="G68" s="4" t="s">
        <v>88</v>
      </c>
    </row>
    <row r="69" spans="2:7" ht="20.100000000000001" customHeight="1" x14ac:dyDescent="0.25">
      <c r="B69" s="10" t="s">
        <v>109</v>
      </c>
      <c r="C69" s="14">
        <v>7896587</v>
      </c>
      <c r="D69" s="14">
        <v>8293680</v>
      </c>
      <c r="E69" s="14">
        <v>6185795</v>
      </c>
      <c r="F69" s="14">
        <v>11760034</v>
      </c>
      <c r="G69" s="4" t="s">
        <v>89</v>
      </c>
    </row>
    <row r="70" spans="2:7" ht="20.100000000000001" customHeight="1" x14ac:dyDescent="0.25">
      <c r="B70" s="10" t="s">
        <v>110</v>
      </c>
      <c r="C70" s="14">
        <v>4530869</v>
      </c>
      <c r="D70" s="14">
        <v>2078935</v>
      </c>
      <c r="E70" s="14">
        <v>3224504</v>
      </c>
      <c r="F70" s="14">
        <v>2178897</v>
      </c>
      <c r="G70" s="4" t="s">
        <v>57</v>
      </c>
    </row>
    <row r="71" spans="2:7" ht="20.100000000000001" customHeight="1" x14ac:dyDescent="0.25">
      <c r="B71" s="10" t="s">
        <v>111</v>
      </c>
      <c r="C71" s="14">
        <v>13336647</v>
      </c>
      <c r="D71" s="14">
        <v>8261183</v>
      </c>
      <c r="E71" s="14">
        <v>11570429</v>
      </c>
      <c r="F71" s="14">
        <v>6797579</v>
      </c>
      <c r="G71" s="4" t="s">
        <v>58</v>
      </c>
    </row>
    <row r="72" spans="2:7" ht="20.100000000000001" customHeight="1" x14ac:dyDescent="0.25">
      <c r="B72" s="10" t="s">
        <v>117</v>
      </c>
      <c r="C72" s="14">
        <v>-909191</v>
      </c>
      <c r="D72" s="14">
        <v>2111432</v>
      </c>
      <c r="E72" s="14">
        <v>-2160130</v>
      </c>
      <c r="F72" s="14">
        <v>7141352</v>
      </c>
      <c r="G72" s="4" t="s">
        <v>90</v>
      </c>
    </row>
    <row r="73" spans="2:7" ht="20.100000000000001" customHeight="1" x14ac:dyDescent="0.25">
      <c r="B73" s="10" t="s">
        <v>112</v>
      </c>
      <c r="C73" s="14">
        <v>3392574</v>
      </c>
      <c r="D73" s="14">
        <v>3846394</v>
      </c>
      <c r="E73" s="14">
        <v>3859380</v>
      </c>
      <c r="F73" s="14">
        <v>5613213</v>
      </c>
      <c r="G73" s="4" t="s">
        <v>91</v>
      </c>
    </row>
    <row r="74" spans="2:7" ht="20.100000000000001" customHeight="1" x14ac:dyDescent="0.25">
      <c r="B74" s="10" t="s">
        <v>177</v>
      </c>
      <c r="C74" s="14">
        <v>-4301765</v>
      </c>
      <c r="D74" s="14">
        <v>-1734962</v>
      </c>
      <c r="E74" s="14">
        <v>-6019510</v>
      </c>
      <c r="F74" s="14">
        <v>1528139</v>
      </c>
      <c r="G74" s="48" t="s">
        <v>186</v>
      </c>
    </row>
    <row r="75" spans="2:7" ht="20.100000000000001" customHeight="1" x14ac:dyDescent="0.25">
      <c r="B75" s="10" t="s">
        <v>147</v>
      </c>
      <c r="C75" s="14">
        <v>925973</v>
      </c>
      <c r="D75" s="14">
        <v>581242</v>
      </c>
      <c r="E75" s="14">
        <v>408793</v>
      </c>
      <c r="F75" s="14">
        <v>557680</v>
      </c>
      <c r="G75" s="48" t="s">
        <v>178</v>
      </c>
    </row>
    <row r="76" spans="2:7" ht="20.100000000000001" customHeight="1" x14ac:dyDescent="0.25">
      <c r="B76" s="10" t="s">
        <v>179</v>
      </c>
      <c r="C76" s="14">
        <v>123148</v>
      </c>
      <c r="D76" s="14">
        <v>0</v>
      </c>
      <c r="E76" s="14">
        <v>0</v>
      </c>
      <c r="F76" s="14">
        <v>3072</v>
      </c>
      <c r="G76" s="48" t="s">
        <v>180</v>
      </c>
    </row>
    <row r="77" spans="2:7" ht="20.100000000000001" customHeight="1" x14ac:dyDescent="0.25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8" t="s">
        <v>125</v>
      </c>
    </row>
    <row r="78" spans="2:7" ht="20.100000000000001" customHeight="1" x14ac:dyDescent="0.25">
      <c r="B78" s="10" t="s">
        <v>182</v>
      </c>
      <c r="C78" s="14">
        <v>116500</v>
      </c>
      <c r="D78" s="14">
        <v>115000</v>
      </c>
      <c r="E78" s="14">
        <v>115000</v>
      </c>
      <c r="F78" s="14">
        <v>115000</v>
      </c>
      <c r="G78" s="48" t="s">
        <v>183</v>
      </c>
    </row>
    <row r="79" spans="2:7" ht="20.100000000000001" customHeight="1" x14ac:dyDescent="0.25">
      <c r="B79" s="10" t="s">
        <v>174</v>
      </c>
      <c r="C79" s="14">
        <v>-5467386</v>
      </c>
      <c r="D79" s="14">
        <v>-2431204</v>
      </c>
      <c r="E79" s="14">
        <v>-6543303</v>
      </c>
      <c r="F79" s="14">
        <v>852387</v>
      </c>
      <c r="G79" s="48" t="s">
        <v>173</v>
      </c>
    </row>
    <row r="80" spans="2:7" ht="20.100000000000001" customHeight="1" x14ac:dyDescent="0.25">
      <c r="B80" s="40" t="s">
        <v>191</v>
      </c>
      <c r="C80" s="14">
        <v>-124246</v>
      </c>
      <c r="D80" s="14">
        <v>-28085</v>
      </c>
      <c r="E80" s="14">
        <v>-180750</v>
      </c>
      <c r="F80" s="14">
        <v>-102649</v>
      </c>
      <c r="G80" s="41" t="s">
        <v>196</v>
      </c>
    </row>
    <row r="81" spans="2:7" ht="20.100000000000001" customHeight="1" x14ac:dyDescent="0.25">
      <c r="B81" s="11" t="s">
        <v>184</v>
      </c>
      <c r="C81" s="57">
        <v>-5343140</v>
      </c>
      <c r="D81" s="57">
        <v>-2403119</v>
      </c>
      <c r="E81" s="57">
        <v>-6362553</v>
      </c>
      <c r="F81" s="57">
        <v>955036</v>
      </c>
      <c r="G81" s="49" t="s">
        <v>185</v>
      </c>
    </row>
    <row r="82" spans="2:7" ht="20.100000000000001" customHeight="1" x14ac:dyDescent="0.25">
      <c r="B82" s="12"/>
      <c r="C82" s="50"/>
      <c r="D82" s="50"/>
      <c r="E82" s="50"/>
      <c r="F82" s="50"/>
      <c r="G82" s="33"/>
    </row>
    <row r="83" spans="2:7" ht="20.100000000000001" customHeight="1" x14ac:dyDescent="0.25">
      <c r="B83" s="12"/>
      <c r="C83" s="50"/>
      <c r="D83" s="50"/>
      <c r="E83" s="50"/>
      <c r="F83" s="50"/>
      <c r="G83" s="33"/>
    </row>
    <row r="84" spans="2:7" ht="20.100000000000001" customHeight="1" x14ac:dyDescent="0.25">
      <c r="B84" s="42" t="s">
        <v>35</v>
      </c>
      <c r="C84" s="53"/>
      <c r="D84" s="53"/>
      <c r="E84" s="53"/>
      <c r="F84" s="53"/>
      <c r="G84" s="44" t="s">
        <v>17</v>
      </c>
    </row>
    <row r="85" spans="2:7" ht="20.100000000000001" customHeight="1" x14ac:dyDescent="0.25">
      <c r="B85" s="9" t="s">
        <v>36</v>
      </c>
      <c r="C85" s="56">
        <v>-2986059</v>
      </c>
      <c r="D85" s="56">
        <v>2582131</v>
      </c>
      <c r="E85" s="56">
        <v>-1608349</v>
      </c>
      <c r="F85" s="56">
        <v>-4708237</v>
      </c>
      <c r="G85" s="3" t="s">
        <v>13</v>
      </c>
    </row>
    <row r="86" spans="2:7" ht="20.100000000000001" customHeight="1" x14ac:dyDescent="0.25">
      <c r="B86" s="10" t="s">
        <v>37</v>
      </c>
      <c r="C86" s="14">
        <v>5139465</v>
      </c>
      <c r="D86" s="14">
        <v>4980220</v>
      </c>
      <c r="E86" s="14">
        <v>19707455</v>
      </c>
      <c r="F86" s="14">
        <v>16071684</v>
      </c>
      <c r="G86" s="4" t="s">
        <v>14</v>
      </c>
    </row>
    <row r="87" spans="2:7" ht="20.100000000000001" customHeight="1" x14ac:dyDescent="0.25">
      <c r="B87" s="10" t="s">
        <v>38</v>
      </c>
      <c r="C87" s="14">
        <v>-10647215</v>
      </c>
      <c r="D87" s="14">
        <v>-7400572</v>
      </c>
      <c r="E87" s="14">
        <v>-6673566</v>
      </c>
      <c r="F87" s="14">
        <v>-4667934</v>
      </c>
      <c r="G87" s="4" t="s">
        <v>15</v>
      </c>
    </row>
    <row r="88" spans="2:7" ht="20.100000000000001" customHeight="1" x14ac:dyDescent="0.25">
      <c r="B88" s="10" t="s">
        <v>39</v>
      </c>
      <c r="C88" s="14">
        <v>4636214</v>
      </c>
      <c r="D88" s="14">
        <v>-4120503</v>
      </c>
      <c r="E88" s="14">
        <v>-8843409</v>
      </c>
      <c r="F88" s="14">
        <v>-8744730</v>
      </c>
      <c r="G88" s="4" t="s">
        <v>16</v>
      </c>
    </row>
    <row r="89" spans="2:7" ht="20.100000000000001" customHeight="1" x14ac:dyDescent="0.25">
      <c r="B89" s="20" t="s">
        <v>41</v>
      </c>
      <c r="C89" s="57">
        <v>-3857595</v>
      </c>
      <c r="D89" s="57">
        <v>-3958724</v>
      </c>
      <c r="E89" s="57">
        <v>2582131</v>
      </c>
      <c r="F89" s="57">
        <v>-2049217</v>
      </c>
      <c r="G89" s="34" t="s">
        <v>115</v>
      </c>
    </row>
    <row r="90" spans="2:7" ht="20.100000000000001" customHeight="1" x14ac:dyDescent="0.25">
      <c r="B90" s="12"/>
      <c r="C90" s="15"/>
      <c r="D90" s="15"/>
      <c r="E90" s="15"/>
      <c r="F90" s="15"/>
      <c r="G90" s="33"/>
    </row>
    <row r="91" spans="2:7" ht="20.100000000000001" customHeight="1" x14ac:dyDescent="0.25">
      <c r="B91" s="12"/>
      <c r="C91" s="15"/>
      <c r="D91" s="15"/>
      <c r="E91" s="15"/>
      <c r="F91" s="15"/>
      <c r="G91" s="33"/>
    </row>
    <row r="92" spans="2:7" ht="20.100000000000001" customHeight="1" x14ac:dyDescent="0.25">
      <c r="B92" s="42" t="s">
        <v>40</v>
      </c>
      <c r="C92" s="43"/>
      <c r="D92" s="43"/>
      <c r="E92" s="43"/>
      <c r="F92" s="43"/>
      <c r="G92" s="44" t="s">
        <v>18</v>
      </c>
    </row>
    <row r="93" spans="2:7" ht="20.100000000000001" customHeight="1" x14ac:dyDescent="0.25">
      <c r="B93" s="9" t="s">
        <v>42</v>
      </c>
      <c r="C93" s="21">
        <f>+C6*100/C8</f>
        <v>8.550914020427113</v>
      </c>
      <c r="D93" s="21">
        <f>+D6*100/D8</f>
        <v>20.039444607409134</v>
      </c>
      <c r="E93" s="21">
        <f>+E6*100/E8</f>
        <v>15.191068737497739</v>
      </c>
      <c r="F93" s="21">
        <f>+F6*100/F8</f>
        <v>21.079412603496692</v>
      </c>
      <c r="G93" s="3" t="s">
        <v>19</v>
      </c>
    </row>
    <row r="94" spans="2:7" ht="20.100000000000001" customHeight="1" x14ac:dyDescent="0.25">
      <c r="B94" s="10" t="s">
        <v>43</v>
      </c>
      <c r="C94" s="13">
        <f>+C81/C8</f>
        <v>-7.9378124419684309E-2</v>
      </c>
      <c r="D94" s="13">
        <f>+D81/D8</f>
        <v>-2.9241398030760549E-2</v>
      </c>
      <c r="E94" s="13">
        <f>+E81/E8</f>
        <v>-7.9849230347053046E-2</v>
      </c>
      <c r="F94" s="13">
        <f>+F81/F8</f>
        <v>1.3196649205509448E-2</v>
      </c>
      <c r="G94" s="4" t="s">
        <v>20</v>
      </c>
    </row>
    <row r="95" spans="2:7" ht="20.100000000000001" customHeight="1" x14ac:dyDescent="0.25">
      <c r="B95" s="10" t="s">
        <v>44</v>
      </c>
      <c r="C95" s="13">
        <f>+C52/C8</f>
        <v>1.9684308263695452E-2</v>
      </c>
      <c r="D95" s="13">
        <f>+D52/D8</f>
        <v>4.4869877537662313E-2</v>
      </c>
      <c r="E95" s="13">
        <f>+E52/E8</f>
        <v>3.1374681808958235E-2</v>
      </c>
      <c r="F95" s="13">
        <f>+F52/F8</f>
        <v>5.6308186824843252E-2</v>
      </c>
      <c r="G95" s="4" t="s">
        <v>149</v>
      </c>
    </row>
    <row r="96" spans="2:7" ht="20.100000000000001" customHeight="1" x14ac:dyDescent="0.25">
      <c r="B96" s="10" t="s">
        <v>45</v>
      </c>
      <c r="C96" s="13">
        <f>+C56/C8</f>
        <v>1.299756583101207</v>
      </c>
      <c r="D96" s="13">
        <f>+D56/D8</f>
        <v>1.1650273576054284</v>
      </c>
      <c r="E96" s="13">
        <f>+E56/E8</f>
        <v>1.2661496813530841</v>
      </c>
      <c r="F96" s="13">
        <f>+F56/F8</f>
        <v>1.4473708242867724</v>
      </c>
      <c r="G96" s="4" t="s">
        <v>150</v>
      </c>
    </row>
    <row r="97" spans="1:13" ht="20.100000000000001" customHeight="1" x14ac:dyDescent="0.25">
      <c r="B97" s="10" t="s">
        <v>46</v>
      </c>
      <c r="C97" s="13">
        <f>+C9/C81</f>
        <v>-16.618973113188126</v>
      </c>
      <c r="D97" s="13">
        <f>+D9/D81</f>
        <v>-48.620176749466005</v>
      </c>
      <c r="E97" s="13">
        <f>+E9/E81</f>
        <v>-21.697802814373411</v>
      </c>
      <c r="F97" s="13">
        <f>+F9/F81</f>
        <v>172.10531785189249</v>
      </c>
      <c r="G97" s="4" t="s">
        <v>135</v>
      </c>
    </row>
    <row r="98" spans="1:13" ht="20.100000000000001" customHeight="1" x14ac:dyDescent="0.25">
      <c r="B98" s="10" t="s">
        <v>47</v>
      </c>
      <c r="C98" s="13">
        <f>+C52*100/C9</f>
        <v>1.4921591261015232</v>
      </c>
      <c r="D98" s="13">
        <f>+D52*100/D9</f>
        <v>3.1560234286688424</v>
      </c>
      <c r="E98" s="13">
        <f>+E52*100/E9</f>
        <v>1.810893198399226</v>
      </c>
      <c r="F98" s="13">
        <f>+F52*100/F9</f>
        <v>2.4792115172684968</v>
      </c>
      <c r="G98" s="4" t="s">
        <v>136</v>
      </c>
    </row>
    <row r="99" spans="1:13" ht="20.100000000000001" customHeight="1" x14ac:dyDescent="0.25">
      <c r="B99" s="10" t="s">
        <v>48</v>
      </c>
      <c r="C99" s="13">
        <f>+C52*100/C81</f>
        <v>-24.798152397279502</v>
      </c>
      <c r="D99" s="13">
        <f>+D52*100/D81</f>
        <v>-153.44641692733484</v>
      </c>
      <c r="E99" s="13">
        <f>+E52*100/E81</f>
        <v>-39.292403536756396</v>
      </c>
      <c r="F99" s="13">
        <f>+F52*100/F81</f>
        <v>426.68548620156724</v>
      </c>
      <c r="G99" s="4" t="s">
        <v>137</v>
      </c>
    </row>
    <row r="100" spans="1:13" ht="20.100000000000001" customHeight="1" x14ac:dyDescent="0.25">
      <c r="B100" s="11" t="s">
        <v>49</v>
      </c>
      <c r="C100" s="22">
        <f>+C9/C56</f>
        <v>1.014946131189024</v>
      </c>
      <c r="D100" s="22">
        <f>+D9/D56</f>
        <v>1.2203335238232011</v>
      </c>
      <c r="E100" s="22">
        <f>+E9/E56</f>
        <v>1.3683633779367441</v>
      </c>
      <c r="F100" s="22">
        <f>+F9/F56</f>
        <v>1.5691994532315685</v>
      </c>
      <c r="G100" s="5" t="s">
        <v>151</v>
      </c>
    </row>
    <row r="101" spans="1:13" ht="20.100000000000001" customHeight="1" x14ac:dyDescent="0.25">
      <c r="B101" s="23"/>
      <c r="C101" s="24"/>
      <c r="D101" s="24"/>
      <c r="E101" s="24"/>
      <c r="F101" s="24"/>
      <c r="G101" s="37"/>
    </row>
    <row r="102" spans="1:13" ht="20.100000000000001" customHeight="1" x14ac:dyDescent="0.25">
      <c r="B102" s="25" t="s">
        <v>69</v>
      </c>
      <c r="C102" s="29">
        <f>+C64*100/C62</f>
        <v>52.738269159520577</v>
      </c>
      <c r="D102" s="29">
        <f>+D64*100/D62</f>
        <v>51.447858568426511</v>
      </c>
      <c r="E102" s="29">
        <f>+E64*100/E62</f>
        <v>49.209017242434484</v>
      </c>
      <c r="F102" s="29">
        <f>+F64*100/F62</f>
        <v>55.196793010526576</v>
      </c>
      <c r="G102" s="3" t="s">
        <v>116</v>
      </c>
    </row>
    <row r="103" spans="1:13" ht="20.100000000000001" customHeight="1" x14ac:dyDescent="0.25">
      <c r="B103" s="10" t="s">
        <v>70</v>
      </c>
      <c r="C103" s="30">
        <f>+C72*100/C62</f>
        <v>-0.91405865483576998</v>
      </c>
      <c r="D103" s="30">
        <f>+D72*100/D62</f>
        <v>2.0807771585888064</v>
      </c>
      <c r="E103" s="30">
        <f>+E72*100/E62</f>
        <v>-2.0851798774489976</v>
      </c>
      <c r="F103" s="30">
        <f>+F72*100/F62</f>
        <v>5.6070166269723432</v>
      </c>
      <c r="G103" s="4" t="s">
        <v>138</v>
      </c>
    </row>
    <row r="104" spans="1:13" ht="20.100000000000001" customHeight="1" x14ac:dyDescent="0.25">
      <c r="B104" s="10" t="s">
        <v>71</v>
      </c>
      <c r="C104" s="30">
        <f>+C79*100/C62</f>
        <v>-5.4966574599043776</v>
      </c>
      <c r="D104" s="30">
        <f>+D79*100/D62</f>
        <v>-2.3959065463958775</v>
      </c>
      <c r="E104" s="30">
        <f>+E79*100/E62</f>
        <v>-6.3162697373082448</v>
      </c>
      <c r="F104" s="30">
        <f>+F79*100/F62</f>
        <v>0.66924975573463885</v>
      </c>
      <c r="G104" s="4" t="s">
        <v>139</v>
      </c>
    </row>
    <row r="105" spans="1:13" ht="20.100000000000001" customHeight="1" x14ac:dyDescent="0.25">
      <c r="A105" s="2"/>
      <c r="B105" s="10" t="s">
        <v>126</v>
      </c>
      <c r="C105" s="30">
        <f>C79*100/C27</f>
        <v>-2.9824955852689894</v>
      </c>
      <c r="D105" s="30">
        <f>D79*100/D27</f>
        <v>-1.2058721552237035</v>
      </c>
      <c r="E105" s="30">
        <f t="shared" ref="E105:F105" si="0">E79*100/E27</f>
        <v>-3.3581782709567989</v>
      </c>
      <c r="F105" s="30">
        <f t="shared" si="0"/>
        <v>0.40063047338770319</v>
      </c>
      <c r="G105" s="4" t="s">
        <v>59</v>
      </c>
    </row>
    <row r="106" spans="1:13" ht="20.100000000000001" customHeight="1" x14ac:dyDescent="0.25">
      <c r="A106" s="2"/>
      <c r="B106" s="11" t="s">
        <v>127</v>
      </c>
      <c r="C106" s="28">
        <f>+C81*100/C56</f>
        <v>-6.1071530971044474</v>
      </c>
      <c r="D106" s="28">
        <f>+D81*100/D56</f>
        <v>-2.509932306728202</v>
      </c>
      <c r="E106" s="28">
        <f t="shared" ref="E106:F106" si="1">+E81*100/E56</f>
        <v>-6.3064605648931913</v>
      </c>
      <c r="F106" s="28">
        <f t="shared" si="1"/>
        <v>0.91176697664970685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5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5">
      <c r="A108" s="2"/>
      <c r="B108" s="9" t="s">
        <v>72</v>
      </c>
      <c r="C108" s="21">
        <f>+C40*100/C27</f>
        <v>51.688365540447762</v>
      </c>
      <c r="D108" s="21">
        <f>+D40*100/D27</f>
        <v>51.902394114559968</v>
      </c>
      <c r="E108" s="21">
        <f>+E40*100/E27</f>
        <v>47.556647875818626</v>
      </c>
      <c r="F108" s="21">
        <f>+F40*100/F27</f>
        <v>48.945959412496627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5">
      <c r="A109" s="2"/>
      <c r="B109" s="10" t="s">
        <v>50</v>
      </c>
      <c r="C109" s="13">
        <f>+C56*100/C27</f>
        <v>47.726305791886624</v>
      </c>
      <c r="D109" s="13">
        <f>+D56*100/D27</f>
        <v>47.489011959422768</v>
      </c>
      <c r="E109" s="13">
        <f>+E56*100/E27</f>
        <v>51.778855206569645</v>
      </c>
      <c r="F109" s="13">
        <f>+F56*100/F27</f>
        <v>49.231497580066204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5">
      <c r="A110" s="2"/>
      <c r="B110" s="11" t="s">
        <v>113</v>
      </c>
      <c r="C110" s="22">
        <f>+C72/C73</f>
        <v>-0.26799444905254832</v>
      </c>
      <c r="D110" s="22">
        <f>+D72/D73</f>
        <v>0.54893804430851334</v>
      </c>
      <c r="E110" s="22">
        <f>+E72/E73</f>
        <v>-0.55970907244168755</v>
      </c>
      <c r="F110" s="22">
        <f>+F72/F73</f>
        <v>1.2722396246142806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5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5">
      <c r="A112" s="2"/>
      <c r="B112" s="9" t="s">
        <v>128</v>
      </c>
      <c r="C112" s="21">
        <f>+C62/C27</f>
        <v>0.5426016823906058</v>
      </c>
      <c r="D112" s="21">
        <f>+D62/D27</f>
        <v>0.50330517149664167</v>
      </c>
      <c r="E112" s="21">
        <f>+E62/E27</f>
        <v>0.53167113037004765</v>
      </c>
      <c r="F112" s="21">
        <f>+F62/F27</f>
        <v>0.59862625268787595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5">
      <c r="A113" s="2"/>
      <c r="B113" s="10" t="s">
        <v>129</v>
      </c>
      <c r="C113" s="13">
        <f>+C62/C25</f>
        <v>1.9299355229517221</v>
      </c>
      <c r="D113" s="13">
        <f>+D62/D25</f>
        <v>1.7126600014639932</v>
      </c>
      <c r="E113" s="13">
        <f>+E62/E25</f>
        <v>1.8023644432799197</v>
      </c>
      <c r="F113" s="13">
        <f>+F62/F25</f>
        <v>2.227134377288519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5">
      <c r="A114" s="2"/>
      <c r="B114" s="11" t="s">
        <v>73</v>
      </c>
      <c r="C114" s="22">
        <f>+C62/C117</f>
        <v>2.4524469235875062</v>
      </c>
      <c r="D114" s="22">
        <f>+D62/D117</f>
        <v>2.634769054429833</v>
      </c>
      <c r="E114" s="22">
        <f>+E62/E117</f>
        <v>2.7290574392159281</v>
      </c>
      <c r="F114" s="22">
        <f>+F62/F117</f>
        <v>2.8333796796197639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5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5">
      <c r="A116" s="2"/>
      <c r="B116" s="9" t="s">
        <v>74</v>
      </c>
      <c r="C116" s="55">
        <f>+C20/C36</f>
        <v>1.597365418259536</v>
      </c>
      <c r="D116" s="55">
        <f>+D20/D36</f>
        <v>1.5131779700488694</v>
      </c>
      <c r="E116" s="55">
        <f>+E20/E36</f>
        <v>1.5650768261082251</v>
      </c>
      <c r="F116" s="55">
        <f>+F20/F36</f>
        <v>1.5927202866589529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5">
      <c r="A117" s="2"/>
      <c r="B117" s="11" t="s">
        <v>75</v>
      </c>
      <c r="C117" s="54">
        <f>+C20-C36</f>
        <v>40558459</v>
      </c>
      <c r="D117" s="54">
        <f>+D20-D36</f>
        <v>38513144</v>
      </c>
      <c r="E117" s="54">
        <f>+E20-E36</f>
        <v>37959780</v>
      </c>
      <c r="F117" s="54">
        <f>+F20-F36</f>
        <v>44951462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5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20.100000000000001" customHeight="1" x14ac:dyDescent="0.25">
      <c r="A119" s="2"/>
      <c r="B119" s="12"/>
      <c r="G119" s="39"/>
      <c r="H119" s="7"/>
      <c r="I119" s="7"/>
      <c r="J119" s="7"/>
      <c r="K119" s="7"/>
      <c r="L119" s="7"/>
      <c r="M119" s="7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2018-09-26T07:22:43Z</dcterms:modified>
</cp:coreProperties>
</file>