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292" windowWidth="17256" windowHeight="5112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5" i="2" l="1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1" i="2"/>
  <c r="E101" i="2"/>
  <c r="F101" i="2"/>
  <c r="D102" i="2"/>
  <c r="E102" i="2"/>
  <c r="F102" i="2"/>
  <c r="D104" i="2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10" i="2"/>
  <c r="E110" i="2"/>
  <c r="F110" i="2"/>
  <c r="D111" i="2"/>
  <c r="E111" i="2"/>
  <c r="F111" i="2"/>
  <c r="D112" i="2"/>
  <c r="E112" i="2"/>
  <c r="F112" i="2"/>
  <c r="D114" i="2"/>
  <c r="E114" i="2"/>
  <c r="F114" i="2"/>
  <c r="D115" i="2"/>
  <c r="E115" i="2"/>
  <c r="F115" i="2"/>
  <c r="D116" i="2"/>
  <c r="E116" i="2"/>
  <c r="D118" i="2"/>
  <c r="E118" i="2"/>
  <c r="F118" i="2"/>
  <c r="D119" i="2"/>
  <c r="E119" i="2"/>
  <c r="F119" i="2"/>
  <c r="F116" i="2" s="1"/>
  <c r="C108" i="2" l="1"/>
  <c r="C107" i="2"/>
  <c r="C112" i="2"/>
  <c r="C105" i="2"/>
  <c r="C104" i="2"/>
  <c r="C111" i="2"/>
  <c r="C101" i="2"/>
  <c r="C110" i="2"/>
  <c r="C119" i="2"/>
  <c r="C116" i="2" s="1"/>
  <c r="C102" i="2"/>
  <c r="C95" i="2"/>
  <c r="C96" i="2"/>
  <c r="C97" i="2"/>
  <c r="C98" i="2"/>
  <c r="C99" i="2"/>
  <c r="C100" i="2"/>
  <c r="C106" i="2"/>
  <c r="C114" i="2"/>
  <c r="C115" i="2"/>
  <c r="C118" i="2"/>
</calcChain>
</file>

<file path=xl/sharedStrings.xml><?xml version="1.0" encoding="utf-8"?>
<sst xmlns="http://schemas.openxmlformats.org/spreadsheetml/2006/main" count="205" uniqueCount="203">
  <si>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</si>
  <si>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</si>
  <si>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</si>
  <si>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</si>
  <si>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</si>
  <si>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</si>
  <si>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</si>
  <si>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</si>
  <si>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</si>
  <si>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</si>
  <si>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</si>
  <si>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</si>
  <si>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</si>
  <si>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</si>
  <si>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</si>
  <si>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</si>
  <si>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</si>
  <si>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</si>
  <si>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</si>
  <si>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</si>
  <si>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</si>
  <si>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</si>
  <si>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</si>
  <si>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</si>
  <si>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</si>
  <si>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</si>
  <si>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</si>
  <si>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</si>
  <si>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</si>
  <si>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</si>
  <si>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</si>
  <si>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</si>
  <si>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</si>
  <si>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</si>
  <si>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</si>
  <si>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</si>
  <si>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</si>
  <si>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</si>
  <si>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</si>
  <si>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</si>
  <si>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</si>
  <si>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</si>
  <si>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</si>
  <si>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</si>
  <si>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</si>
  <si>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</si>
  <si>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</si>
  <si>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</si>
  <si>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</si>
  <si>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</si>
  <si>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</si>
  <si>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</si>
  <si>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</si>
  <si>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</si>
  <si>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</si>
  <si>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</si>
  <si>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</si>
  <si>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</si>
  <si>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</si>
  <si>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</si>
  <si>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</si>
  <si>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</si>
  <si>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</si>
  <si>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</si>
  <si>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</si>
  <si>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</si>
  <si>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</si>
  <si>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</si>
  <si>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</si>
  <si>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</si>
  <si>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</si>
  <si>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</si>
  <si>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</si>
  <si>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</si>
  <si>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</si>
  <si>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</si>
  <si>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</si>
  <si>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</si>
  <si>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</si>
  <si>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</si>
  <si>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</si>
  <si>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</si>
  <si>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</si>
  <si>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</si>
  <si>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</si>
  <si>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</si>
  <si>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</si>
  <si>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</si>
  <si>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</si>
  <si>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</si>
  <si>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</si>
  <si>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</si>
  <si>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</si>
  <si>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</si>
  <si>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</si>
  <si>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</si>
  <si>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</si>
  <si>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</si>
  <si>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</si>
  <si>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</si>
  <si>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</si>
  <si>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</si>
  <si>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</si>
  <si>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</si>
  <si>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</si>
  <si>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</si>
  <si>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</si>
  <si>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</si>
  <si>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</si>
  <si>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</si>
  <si>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</si>
  <si>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</si>
  <si>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</si>
  <si>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</si>
  <si>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</si>
  <si>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</si>
  <si>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</si>
  <si>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</si>
  <si>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</si>
  <si>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</si>
  <si>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</si>
  <si>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</si>
  <si>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</si>
  <si>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</si>
  <si>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</si>
  <si>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</si>
  <si>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</si>
  <si>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</si>
  <si>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</si>
  <si>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</si>
  <si>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</si>
  <si>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</si>
  <si>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</si>
  <si>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</si>
  <si>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</si>
  <si>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</si>
  <si>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</si>
  <si>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</si>
  <si>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</si>
  <si>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</si>
  <si>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</si>
  <si>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</si>
  <si>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</si>
  <si>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</si>
  <si>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</si>
  <si>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</si>
  <si>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</si>
  <si>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</si>
  <si>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</si>
  <si>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</si>
  <si>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</si>
  <si>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</si>
  <si>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</si>
  <si>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</si>
  <si>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</si>
  <si>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</si>
  <si>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</si>
  <si>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</si>
  <si>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</si>
  <si>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</si>
  <si>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</si>
  <si>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</si>
  <si>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</si>
  <si>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</si>
  <si>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</si>
  <si>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</si>
  <si>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</si>
  <si>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</si>
  <si>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</si>
  <si>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</si>
  <si>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</si>
  <si>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</si>
  <si>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</si>
  <si>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</si>
  <si>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</si>
  <si>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</si>
  <si>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</si>
  <si>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</si>
  <si>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</si>
  <si>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</si>
  <si>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</si>
  <si>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</si>
  <si>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</si>
  <si>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</si>
  <si>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</si>
  <si>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</si>
  <si>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</si>
  <si>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Hotels and Tourism Sector</t>
  </si>
  <si>
    <t>قطاع الفنادق والسياحة</t>
  </si>
  <si>
    <t xml:space="preserve">عدد الأسهم المدرجة 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</si>
  <si>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</si>
  <si>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</si>
  <si>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</si>
  <si>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</si>
  <si>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</si>
  <si>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</si>
  <si>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</si>
  <si>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</si>
  <si>
    <t>Effect of Exchange rate changes on cash and cash Equivalents</t>
  </si>
  <si>
    <t>أثر تغيرات أسعار الصرف على النقد وما في حكمه</t>
  </si>
  <si>
    <t>Purchase of Non-controlling interest differences</t>
  </si>
  <si>
    <t>فرق شراء حقوق غير المسيطرين</t>
  </si>
  <si>
    <t xml:space="preserve">التغير المتراكم في القيمة العادلة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</si>
</sst>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7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  <xf numFmtId="3" fontId="0" fillId="0" borderId="0" xfId="0" applyNumberFormat="1"/>
    <xf numFmtId="38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119"/>
  <sheetViews>
    <sheetView tabSelected="1" zoomScaleNormal="100" workbookViewId="0">
      <selection activeCell="G56" sqref="G56"/>
    </sheetView>
  </sheetViews>
  <sheetFormatPr defaultColWidth="9.109375" defaultRowHeight="15" x14ac:dyDescent="0.25"/>
  <cols>
    <col min="1" max="1" width="9.109375" style="1"/>
    <col min="2" max="2" width="56.88671875" style="7" customWidth="1"/>
    <col min="3" max="6" width="16.109375" style="6" customWidth="1"/>
    <col min="7" max="7" width="50" style="30" bestFit="1" customWidth="1"/>
    <col min="8" max="47" width="9.109375" style="2"/>
    <col min="48" max="16384" width="9.109375" style="1"/>
  </cols>
  <sheetData>
    <row r="2" spans="1:7" ht="15.6" x14ac:dyDescent="0.25">
      <c r="B2" s="53" t="s">
        <v>187</v>
      </c>
      <c r="C2" s="16"/>
      <c r="D2" s="16"/>
      <c r="E2" s="16"/>
      <c r="F2" s="16"/>
      <c r="G2" s="54" t="s">
        <v>188</v>
      </c>
    </row>
    <row r="4" spans="1:7" ht="17.399999999999999" x14ac:dyDescent="0.25">
      <c r="B4" s="39" t="s">
        <v>175</v>
      </c>
      <c r="C4" s="40">
        <v>2018</v>
      </c>
      <c r="D4" s="40">
        <v>2017</v>
      </c>
      <c r="E4" s="40">
        <v>2016</v>
      </c>
      <c r="F4" s="40">
        <v>2015</v>
      </c>
      <c r="G4" s="41" t="s">
        <v>196</v>
      </c>
    </row>
    <row r="5" spans="1:7" ht="15.6" x14ac:dyDescent="0.25">
      <c r="A5" s="63"/>
      <c r="B5" s="57" t="s">
        <v>118</v>
      </c>
      <c r="C5" s="58">
        <v>38309725.270000003</v>
      </c>
      <c r="D5" s="58">
        <v>77465928.019999996</v>
      </c>
      <c r="E5" s="58">
        <v>48963017.149999999</v>
      </c>
      <c r="F5" s="58">
        <v>44915959.590000004</v>
      </c>
      <c r="G5" s="59" t="s">
        <v>130</v>
      </c>
    </row>
    <row r="6" spans="1:7" ht="15.6" x14ac:dyDescent="0.25">
      <c r="A6" s="63"/>
      <c r="B6" s="9" t="s">
        <v>21</v>
      </c>
      <c r="C6" s="13">
        <v>80639662</v>
      </c>
      <c r="D6" s="13">
        <v>126882641</v>
      </c>
      <c r="E6" s="13">
        <v>102816275</v>
      </c>
      <c r="F6" s="13">
        <v>44237500</v>
      </c>
      <c r="G6" s="4" t="s">
        <v>0</v>
      </c>
    </row>
    <row r="7" spans="1:7" ht="15.6" x14ac:dyDescent="0.25">
      <c r="A7" s="63"/>
      <c r="B7" s="9" t="s">
        <v>22</v>
      </c>
      <c r="C7" s="13">
        <v>18443</v>
      </c>
      <c r="D7" s="13">
        <v>49582</v>
      </c>
      <c r="E7" s="13">
        <v>33096</v>
      </c>
      <c r="F7" s="13">
        <v>15420</v>
      </c>
      <c r="G7" s="4" t="s">
        <v>1</v>
      </c>
    </row>
    <row r="8" spans="1:7" ht="15.6" x14ac:dyDescent="0.25">
      <c r="A8" s="63"/>
      <c r="B8" s="9" t="s">
        <v>23</v>
      </c>
      <c r="C8" s="13">
        <v>350700000</v>
      </c>
      <c r="D8" s="13">
        <v>350700000</v>
      </c>
      <c r="E8" s="13">
        <v>414700000</v>
      </c>
      <c r="F8" s="13">
        <v>393879935</v>
      </c>
      <c r="G8" s="4" t="s">
        <v>189</v>
      </c>
    </row>
    <row r="9" spans="1:7" ht="15.6" x14ac:dyDescent="0.25">
      <c r="A9" s="63"/>
      <c r="B9" s="60" t="s">
        <v>119</v>
      </c>
      <c r="C9" s="61">
        <v>481694000</v>
      </c>
      <c r="D9" s="61">
        <v>438107000</v>
      </c>
      <c r="E9" s="61">
        <v>451035000</v>
      </c>
      <c r="F9" s="61">
        <v>482529385.05000001</v>
      </c>
      <c r="G9" s="62" t="s">
        <v>131</v>
      </c>
    </row>
    <row r="10" spans="1:7" ht="26.4" x14ac:dyDescent="0.25">
      <c r="B10" s="11"/>
      <c r="C10" s="14"/>
      <c r="D10" s="14"/>
      <c r="E10" s="14"/>
      <c r="F10" s="42"/>
      <c r="G10" s="64" t="s">
        <v>197</v>
      </c>
    </row>
    <row r="11" spans="1:7" ht="15.6" x14ac:dyDescent="0.25">
      <c r="C11" s="14"/>
      <c r="D11" s="14"/>
      <c r="E11" s="14"/>
      <c r="F11" s="14"/>
      <c r="G11" s="31"/>
    </row>
    <row r="12" spans="1:7" ht="17.399999999999999" x14ac:dyDescent="0.25">
      <c r="B12" s="39" t="s">
        <v>146</v>
      </c>
      <c r="C12" s="42"/>
      <c r="D12" s="42"/>
      <c r="E12" s="42"/>
      <c r="F12" s="14"/>
      <c r="G12" s="41" t="s">
        <v>132</v>
      </c>
    </row>
    <row r="13" spans="1:7" ht="15.6" x14ac:dyDescent="0.25">
      <c r="B13" s="8" t="s">
        <v>63</v>
      </c>
      <c r="C13" s="55">
        <v>33570524</v>
      </c>
      <c r="D13" s="55">
        <v>41035502</v>
      </c>
      <c r="E13" s="55">
        <v>34370077</v>
      </c>
      <c r="F13" s="55">
        <v>39295063</v>
      </c>
      <c r="G13" s="3" t="s">
        <v>53</v>
      </c>
    </row>
    <row r="14" spans="1:7" ht="15.6" x14ac:dyDescent="0.25">
      <c r="B14" s="9" t="s">
        <v>120</v>
      </c>
      <c r="C14" s="13">
        <v>12096792</v>
      </c>
      <c r="D14" s="13">
        <v>12418686</v>
      </c>
      <c r="E14" s="13">
        <v>20309222</v>
      </c>
      <c r="F14" s="13">
        <v>11020330</v>
      </c>
      <c r="G14" s="4" t="s">
        <v>54</v>
      </c>
    </row>
    <row r="15" spans="1:7" ht="15.6" x14ac:dyDescent="0.25">
      <c r="B15" s="17" t="s">
        <v>167</v>
      </c>
      <c r="C15" s="13">
        <v>0</v>
      </c>
      <c r="D15" s="13">
        <v>0</v>
      </c>
      <c r="E15" s="13">
        <v>0</v>
      </c>
      <c r="F15" s="13">
        <v>0</v>
      </c>
      <c r="G15" s="4" t="s">
        <v>157</v>
      </c>
    </row>
    <row r="16" spans="1:7" ht="15.6" x14ac:dyDescent="0.25">
      <c r="B16" s="17" t="s">
        <v>168</v>
      </c>
      <c r="C16" s="13">
        <v>371031</v>
      </c>
      <c r="D16" s="13">
        <v>313610</v>
      </c>
      <c r="E16" s="13">
        <v>1278160</v>
      </c>
      <c r="F16" s="13">
        <v>321636</v>
      </c>
      <c r="G16" s="4" t="s">
        <v>158</v>
      </c>
    </row>
    <row r="17" spans="1:7" ht="15.6" x14ac:dyDescent="0.25">
      <c r="B17" s="17" t="s">
        <v>169</v>
      </c>
      <c r="C17" s="13">
        <v>5751</v>
      </c>
      <c r="D17" s="13">
        <v>1751</v>
      </c>
      <c r="E17" s="13">
        <v>26751</v>
      </c>
      <c r="F17" s="13">
        <v>26751</v>
      </c>
      <c r="G17" s="4" t="s">
        <v>159</v>
      </c>
    </row>
    <row r="18" spans="1:7" ht="15.6" x14ac:dyDescent="0.25">
      <c r="B18" s="17" t="s">
        <v>170</v>
      </c>
      <c r="C18" s="13">
        <v>3615952</v>
      </c>
      <c r="D18" s="13">
        <v>3563030</v>
      </c>
      <c r="E18" s="13">
        <v>5151977</v>
      </c>
      <c r="F18" s="13">
        <v>5041211</v>
      </c>
      <c r="G18" s="4" t="s">
        <v>160</v>
      </c>
    </row>
    <row r="19" spans="1:7" ht="15.6" x14ac:dyDescent="0.25">
      <c r="B19" s="17" t="s">
        <v>171</v>
      </c>
      <c r="C19" s="13">
        <v>0</v>
      </c>
      <c r="D19" s="13">
        <v>0</v>
      </c>
      <c r="E19" s="13">
        <v>0</v>
      </c>
      <c r="F19" s="13">
        <v>0</v>
      </c>
      <c r="G19" s="4" t="s">
        <v>161</v>
      </c>
    </row>
    <row r="20" spans="1:7" ht="15.6" x14ac:dyDescent="0.25">
      <c r="B20" s="9" t="s">
        <v>64</v>
      </c>
      <c r="C20" s="13">
        <v>79668855</v>
      </c>
      <c r="D20" s="13">
        <v>91179807</v>
      </c>
      <c r="E20" s="13">
        <v>97377347</v>
      </c>
      <c r="F20" s="13">
        <v>93160926</v>
      </c>
      <c r="G20" s="4" t="s">
        <v>55</v>
      </c>
    </row>
    <row r="21" spans="1:7" ht="15.6" x14ac:dyDescent="0.25">
      <c r="B21" s="9" t="s">
        <v>92</v>
      </c>
      <c r="C21" s="13">
        <v>87227720</v>
      </c>
      <c r="D21" s="13">
        <v>91602565</v>
      </c>
      <c r="E21" s="13">
        <v>97948508</v>
      </c>
      <c r="F21" s="13">
        <v>96939190</v>
      </c>
      <c r="G21" s="4" t="s">
        <v>76</v>
      </c>
    </row>
    <row r="22" spans="1:7" ht="15.6" x14ac:dyDescent="0.25">
      <c r="B22" s="9" t="s">
        <v>148</v>
      </c>
      <c r="C22" s="13">
        <v>411657446</v>
      </c>
      <c r="D22" s="13">
        <v>413709598</v>
      </c>
      <c r="E22" s="13">
        <v>425235162</v>
      </c>
      <c r="F22" s="13">
        <v>433025260</v>
      </c>
      <c r="G22" s="4" t="s">
        <v>162</v>
      </c>
    </row>
    <row r="23" spans="1:7" ht="15.6" x14ac:dyDescent="0.25">
      <c r="B23" s="9" t="s">
        <v>172</v>
      </c>
      <c r="C23" s="13">
        <v>751011</v>
      </c>
      <c r="D23" s="13">
        <v>710464</v>
      </c>
      <c r="E23" s="13">
        <v>368973</v>
      </c>
      <c r="F23" s="13">
        <v>750623</v>
      </c>
      <c r="G23" s="4" t="s">
        <v>163</v>
      </c>
    </row>
    <row r="24" spans="1:7" ht="15.6" x14ac:dyDescent="0.25">
      <c r="B24" s="9" t="s">
        <v>93</v>
      </c>
      <c r="C24" s="13">
        <v>1395881</v>
      </c>
      <c r="D24" s="13">
        <v>468542</v>
      </c>
      <c r="E24" s="13">
        <v>6530546</v>
      </c>
      <c r="F24" s="13">
        <v>1807155</v>
      </c>
      <c r="G24" s="4" t="s">
        <v>77</v>
      </c>
    </row>
    <row r="25" spans="1:7" ht="15.6" x14ac:dyDescent="0.25">
      <c r="B25" s="9" t="s">
        <v>65</v>
      </c>
      <c r="C25" s="13">
        <v>413804338</v>
      </c>
      <c r="D25" s="13">
        <v>414888604</v>
      </c>
      <c r="E25" s="13">
        <v>432134681</v>
      </c>
      <c r="F25" s="13">
        <v>435583038</v>
      </c>
      <c r="G25" s="4" t="s">
        <v>164</v>
      </c>
    </row>
    <row r="26" spans="1:7" ht="15.6" x14ac:dyDescent="0.25">
      <c r="B26" s="9" t="s">
        <v>66</v>
      </c>
      <c r="C26" s="13">
        <v>10046185</v>
      </c>
      <c r="D26" s="13">
        <v>11731656</v>
      </c>
      <c r="E26" s="13">
        <v>11070422</v>
      </c>
      <c r="F26" s="13">
        <v>19151509</v>
      </c>
      <c r="G26" s="4" t="s">
        <v>165</v>
      </c>
    </row>
    <row r="27" spans="1:7" ht="15.6" x14ac:dyDescent="0.25">
      <c r="A27" s="63"/>
      <c r="B27" s="19" t="s">
        <v>24</v>
      </c>
      <c r="C27" s="56">
        <v>590747098</v>
      </c>
      <c r="D27" s="56">
        <v>609402632</v>
      </c>
      <c r="E27" s="56">
        <v>638530958</v>
      </c>
      <c r="F27" s="56">
        <v>644834663</v>
      </c>
      <c r="G27" s="32" t="s">
        <v>166</v>
      </c>
    </row>
    <row r="28" spans="1:7" ht="15.6" x14ac:dyDescent="0.25">
      <c r="B28" s="11"/>
      <c r="C28" s="47"/>
      <c r="D28" s="47"/>
      <c r="E28" s="47"/>
      <c r="F28" s="47"/>
    </row>
    <row r="29" spans="1:7" ht="15.6" x14ac:dyDescent="0.25">
      <c r="C29" s="47"/>
      <c r="D29" s="47"/>
      <c r="E29" s="47"/>
      <c r="F29" s="47"/>
    </row>
    <row r="30" spans="1:7" ht="17.399999999999999" x14ac:dyDescent="0.25">
      <c r="B30" s="43" t="s">
        <v>123</v>
      </c>
      <c r="C30" s="48"/>
      <c r="D30" s="48"/>
      <c r="E30" s="48"/>
      <c r="F30" s="48"/>
      <c r="G30" s="44" t="s">
        <v>2</v>
      </c>
    </row>
    <row r="31" spans="1:7" ht="17.399999999999999" x14ac:dyDescent="0.25">
      <c r="B31" s="39" t="s">
        <v>121</v>
      </c>
      <c r="C31" s="48"/>
      <c r="D31" s="48"/>
      <c r="E31" s="48"/>
      <c r="F31" s="48"/>
      <c r="G31" s="41" t="s">
        <v>133</v>
      </c>
    </row>
    <row r="32" spans="1:7" ht="15.6" x14ac:dyDescent="0.25">
      <c r="B32" s="8" t="s">
        <v>94</v>
      </c>
      <c r="C32" s="55">
        <v>20866760</v>
      </c>
      <c r="D32" s="55">
        <v>23815879</v>
      </c>
      <c r="E32" s="55">
        <v>22897647</v>
      </c>
      <c r="F32" s="55">
        <v>21805514</v>
      </c>
      <c r="G32" s="3" t="s">
        <v>140</v>
      </c>
    </row>
    <row r="33" spans="2:7" ht="15.6" x14ac:dyDescent="0.25">
      <c r="B33" s="9" t="s">
        <v>95</v>
      </c>
      <c r="C33" s="13">
        <v>7265004</v>
      </c>
      <c r="D33" s="13">
        <v>5986022</v>
      </c>
      <c r="E33" s="13">
        <v>4941860</v>
      </c>
      <c r="F33" s="13">
        <v>3927430</v>
      </c>
      <c r="G33" s="4" t="s">
        <v>141</v>
      </c>
    </row>
    <row r="34" spans="2:7" ht="15.6" x14ac:dyDescent="0.25">
      <c r="B34" s="9" t="s">
        <v>96</v>
      </c>
      <c r="C34" s="13">
        <v>19292229</v>
      </c>
      <c r="D34" s="13">
        <v>8411127</v>
      </c>
      <c r="E34" s="13">
        <v>8834115</v>
      </c>
      <c r="F34" s="13">
        <v>9431594</v>
      </c>
      <c r="G34" s="4" t="s">
        <v>78</v>
      </c>
    </row>
    <row r="35" spans="2:7" ht="15.6" x14ac:dyDescent="0.25">
      <c r="B35" s="9" t="s">
        <v>97</v>
      </c>
      <c r="C35" s="13">
        <v>5275143</v>
      </c>
      <c r="D35" s="13">
        <v>9447323</v>
      </c>
      <c r="E35" s="13">
        <v>17485193</v>
      </c>
      <c r="F35" s="13">
        <v>19899953</v>
      </c>
      <c r="G35" s="4" t="s">
        <v>79</v>
      </c>
    </row>
    <row r="36" spans="2:7" ht="15.6" x14ac:dyDescent="0.25">
      <c r="B36" s="9" t="s">
        <v>98</v>
      </c>
      <c r="C36" s="13">
        <v>81162786</v>
      </c>
      <c r="D36" s="13">
        <v>72223522</v>
      </c>
      <c r="E36" s="13">
        <v>78615166</v>
      </c>
      <c r="F36" s="13">
        <v>78688806</v>
      </c>
      <c r="G36" s="4" t="s">
        <v>80</v>
      </c>
    </row>
    <row r="37" spans="2:7" ht="15.6" x14ac:dyDescent="0.25">
      <c r="B37" s="9" t="s">
        <v>99</v>
      </c>
      <c r="C37" s="13">
        <v>35747377</v>
      </c>
      <c r="D37" s="13">
        <v>45743667</v>
      </c>
      <c r="E37" s="13">
        <v>58804068</v>
      </c>
      <c r="F37" s="13">
        <v>71973521</v>
      </c>
      <c r="G37" s="4" t="s">
        <v>142</v>
      </c>
    </row>
    <row r="38" spans="2:7" ht="15.6" x14ac:dyDescent="0.25">
      <c r="B38" s="9" t="s">
        <v>102</v>
      </c>
      <c r="C38" s="13">
        <v>10000000</v>
      </c>
      <c r="D38" s="13">
        <v>10000000</v>
      </c>
      <c r="E38" s="13">
        <v>0</v>
      </c>
      <c r="F38" s="13">
        <v>0</v>
      </c>
      <c r="G38" s="4" t="s">
        <v>143</v>
      </c>
    </row>
    <row r="39" spans="2:7" ht="15.6" x14ac:dyDescent="0.25">
      <c r="B39" s="9" t="s">
        <v>100</v>
      </c>
      <c r="C39" s="13">
        <v>1121938</v>
      </c>
      <c r="D39" s="13">
        <v>3710516</v>
      </c>
      <c r="E39" s="13">
        <v>3646139</v>
      </c>
      <c r="F39" s="13">
        <v>4005099</v>
      </c>
      <c r="G39" s="4" t="s">
        <v>81</v>
      </c>
    </row>
    <row r="40" spans="2:7" ht="15.6" x14ac:dyDescent="0.25">
      <c r="B40" s="18" t="s">
        <v>101</v>
      </c>
      <c r="C40" s="56">
        <v>128032101</v>
      </c>
      <c r="D40" s="56">
        <v>131677705</v>
      </c>
      <c r="E40" s="56">
        <v>141065373</v>
      </c>
      <c r="F40" s="56">
        <v>154667426</v>
      </c>
      <c r="G40" s="33" t="s">
        <v>114</v>
      </c>
    </row>
    <row r="41" spans="2:7" ht="15.6" x14ac:dyDescent="0.25">
      <c r="B41" s="15"/>
      <c r="C41" s="49"/>
      <c r="D41" s="49"/>
      <c r="E41" s="49"/>
      <c r="F41" s="49"/>
      <c r="G41" s="34"/>
    </row>
    <row r="42" spans="2:7" ht="17.399999999999999" x14ac:dyDescent="0.25">
      <c r="B42" s="39" t="s">
        <v>52</v>
      </c>
      <c r="C42" s="48"/>
      <c r="D42" s="48"/>
      <c r="E42" s="48"/>
      <c r="F42" s="48"/>
      <c r="G42" s="41" t="s">
        <v>134</v>
      </c>
    </row>
    <row r="43" spans="2:7" ht="15.6" x14ac:dyDescent="0.25">
      <c r="B43" s="8" t="s">
        <v>25</v>
      </c>
      <c r="C43" s="55">
        <v>350700000</v>
      </c>
      <c r="D43" s="55">
        <v>350700000</v>
      </c>
      <c r="E43" s="55">
        <v>414700000</v>
      </c>
      <c r="F43" s="55">
        <v>393879935</v>
      </c>
      <c r="G43" s="3" t="s">
        <v>3</v>
      </c>
    </row>
    <row r="44" spans="2:7" ht="15.6" x14ac:dyDescent="0.25">
      <c r="B44" s="9" t="s">
        <v>26</v>
      </c>
      <c r="C44" s="13">
        <v>350700000</v>
      </c>
      <c r="D44" s="13">
        <v>350700000</v>
      </c>
      <c r="E44" s="13">
        <v>414700000</v>
      </c>
      <c r="F44" s="13">
        <v>393879935</v>
      </c>
      <c r="G44" s="4" t="s">
        <v>4</v>
      </c>
    </row>
    <row r="45" spans="2:7" ht="15.6" x14ac:dyDescent="0.25">
      <c r="B45" s="9" t="s">
        <v>122</v>
      </c>
      <c r="C45" s="13">
        <v>350700000</v>
      </c>
      <c r="D45" s="13">
        <v>350700000</v>
      </c>
      <c r="E45" s="13">
        <v>414700000</v>
      </c>
      <c r="F45" s="13">
        <v>393879935</v>
      </c>
      <c r="G45" s="4" t="s">
        <v>5</v>
      </c>
    </row>
    <row r="46" spans="2:7" ht="15.6" x14ac:dyDescent="0.25">
      <c r="B46" s="9" t="s">
        <v>67</v>
      </c>
      <c r="C46" s="13">
        <v>37215061</v>
      </c>
      <c r="D46" s="13">
        <v>36265288</v>
      </c>
      <c r="E46" s="13">
        <v>35474660</v>
      </c>
      <c r="F46" s="13">
        <v>34711298</v>
      </c>
      <c r="G46" s="4" t="s">
        <v>56</v>
      </c>
    </row>
    <row r="47" spans="2:7" ht="15.6" x14ac:dyDescent="0.25">
      <c r="B47" s="9" t="s">
        <v>27</v>
      </c>
      <c r="C47" s="13">
        <v>19045568</v>
      </c>
      <c r="D47" s="13">
        <v>20003465</v>
      </c>
      <c r="E47" s="13">
        <v>20045568</v>
      </c>
      <c r="F47" s="13">
        <v>22045568</v>
      </c>
      <c r="G47" s="4" t="s">
        <v>6</v>
      </c>
    </row>
    <row r="48" spans="2:7" ht="15.6" x14ac:dyDescent="0.25">
      <c r="B48" s="9" t="s">
        <v>28</v>
      </c>
      <c r="C48" s="13">
        <v>0</v>
      </c>
      <c r="D48" s="13">
        <v>0</v>
      </c>
      <c r="E48" s="13">
        <v>0</v>
      </c>
      <c r="F48" s="13">
        <v>0</v>
      </c>
      <c r="G48" s="4" t="s">
        <v>7</v>
      </c>
    </row>
    <row r="49" spans="1:18" customFormat="1" ht="15.6" x14ac:dyDescent="0.25">
      <c r="B49" s="9" t="s">
        <v>200</v>
      </c>
      <c r="C49" s="66">
        <v>0</v>
      </c>
      <c r="D49" s="66">
        <v>0</v>
      </c>
      <c r="E49" s="66">
        <v>0</v>
      </c>
      <c r="F49" s="66">
        <v>0</v>
      </c>
      <c r="G49" s="4" t="s">
        <v>201</v>
      </c>
      <c r="O49" s="65"/>
      <c r="P49" s="65"/>
      <c r="Q49" s="65"/>
      <c r="R49" s="65"/>
    </row>
    <row r="50" spans="1:18" ht="15.6" x14ac:dyDescent="0.25">
      <c r="B50" s="9" t="s">
        <v>29</v>
      </c>
      <c r="C50" s="13">
        <v>33933090</v>
      </c>
      <c r="D50" s="13">
        <v>33933090</v>
      </c>
      <c r="E50" s="13">
        <v>34283090</v>
      </c>
      <c r="F50" s="13">
        <v>34283090</v>
      </c>
      <c r="G50" s="4" t="s">
        <v>144</v>
      </c>
    </row>
    <row r="51" spans="1:18" ht="15.6" x14ac:dyDescent="0.25">
      <c r="B51" s="9" t="s">
        <v>30</v>
      </c>
      <c r="C51" s="13">
        <v>0</v>
      </c>
      <c r="D51" s="13">
        <v>0</v>
      </c>
      <c r="E51" s="13">
        <v>19067815</v>
      </c>
      <c r="F51" s="13">
        <v>3660967</v>
      </c>
      <c r="G51" s="4" t="s">
        <v>8</v>
      </c>
    </row>
    <row r="52" spans="1:18" ht="15.6" x14ac:dyDescent="0.25">
      <c r="B52" s="9" t="s">
        <v>31</v>
      </c>
      <c r="C52" s="13">
        <v>0</v>
      </c>
      <c r="D52" s="13">
        <v>0</v>
      </c>
      <c r="E52" s="13">
        <v>0</v>
      </c>
      <c r="F52" s="13">
        <v>0</v>
      </c>
      <c r="G52" s="4" t="s">
        <v>9</v>
      </c>
    </row>
    <row r="53" spans="1:18" ht="15.6" x14ac:dyDescent="0.25">
      <c r="B53" s="9" t="s">
        <v>193</v>
      </c>
      <c r="C53" s="13">
        <v>9800000</v>
      </c>
      <c r="D53" s="13">
        <v>13015000</v>
      </c>
      <c r="E53" s="13">
        <v>10812500</v>
      </c>
      <c r="F53" s="13">
        <v>9607500</v>
      </c>
      <c r="G53" s="4" t="s">
        <v>191</v>
      </c>
    </row>
    <row r="54" spans="1:18" ht="15.6" x14ac:dyDescent="0.25">
      <c r="B54" s="9" t="s">
        <v>194</v>
      </c>
      <c r="C54" s="13">
        <v>0</v>
      </c>
      <c r="D54" s="13">
        <v>0</v>
      </c>
      <c r="E54" s="13">
        <v>0</v>
      </c>
      <c r="F54" s="13">
        <v>0</v>
      </c>
      <c r="G54" s="4" t="s">
        <v>192</v>
      </c>
    </row>
    <row r="55" spans="1:18" ht="15.6" x14ac:dyDescent="0.25">
      <c r="B55" s="9" t="s">
        <v>32</v>
      </c>
      <c r="C55" s="13">
        <v>948288</v>
      </c>
      <c r="D55" s="13">
        <v>4850552</v>
      </c>
      <c r="E55" s="13">
        <v>6152085</v>
      </c>
      <c r="F55" s="13">
        <v>6886880</v>
      </c>
      <c r="G55" s="4" t="s">
        <v>202</v>
      </c>
    </row>
    <row r="56" spans="1:18" ht="15.6" x14ac:dyDescent="0.25">
      <c r="B56" s="9" t="s">
        <v>34</v>
      </c>
      <c r="C56" s="13">
        <v>-10459741</v>
      </c>
      <c r="D56" s="13">
        <v>-2549512</v>
      </c>
      <c r="E56" s="13">
        <v>-25915911</v>
      </c>
      <c r="F56" s="13">
        <v>-28300924</v>
      </c>
      <c r="G56" s="4" t="s">
        <v>145</v>
      </c>
    </row>
    <row r="57" spans="1:18" ht="15.6" x14ac:dyDescent="0.25">
      <c r="A57" s="63"/>
      <c r="B57" s="9" t="s">
        <v>33</v>
      </c>
      <c r="C57" s="13">
        <v>441182266</v>
      </c>
      <c r="D57" s="13">
        <v>456217883</v>
      </c>
      <c r="E57" s="13">
        <v>476484177</v>
      </c>
      <c r="F57" s="13">
        <v>469452380</v>
      </c>
      <c r="G57" s="4" t="s">
        <v>11</v>
      </c>
    </row>
    <row r="58" spans="1:18" ht="15.6" x14ac:dyDescent="0.25">
      <c r="B58" s="37" t="s">
        <v>195</v>
      </c>
      <c r="C58" s="13">
        <v>21532731</v>
      </c>
      <c r="D58" s="13">
        <v>21507044</v>
      </c>
      <c r="E58" s="13">
        <v>20981408</v>
      </c>
      <c r="F58" s="13">
        <v>20714857</v>
      </c>
      <c r="G58" s="38" t="s">
        <v>190</v>
      </c>
    </row>
    <row r="59" spans="1:18" ht="15.6" x14ac:dyDescent="0.25">
      <c r="B59" s="10" t="s">
        <v>68</v>
      </c>
      <c r="C59" s="56">
        <v>590747098</v>
      </c>
      <c r="D59" s="56">
        <v>609402632</v>
      </c>
      <c r="E59" s="56">
        <v>638530958</v>
      </c>
      <c r="F59" s="56">
        <v>644834663</v>
      </c>
      <c r="G59" s="5" t="s">
        <v>10</v>
      </c>
    </row>
    <row r="60" spans="1:18" ht="15.6" x14ac:dyDescent="0.25">
      <c r="B60" s="11"/>
      <c r="C60" s="47"/>
      <c r="D60" s="47"/>
      <c r="E60" s="47"/>
      <c r="F60" s="47"/>
      <c r="G60" s="31"/>
    </row>
    <row r="61" spans="1:18" ht="15.6" x14ac:dyDescent="0.25">
      <c r="B61" s="11"/>
      <c r="C61" s="47"/>
      <c r="D61" s="47"/>
      <c r="E61" s="47"/>
      <c r="F61" s="47"/>
      <c r="G61" s="31"/>
    </row>
    <row r="62" spans="1:18" ht="17.399999999999999" x14ac:dyDescent="0.25">
      <c r="B62" s="39" t="s">
        <v>35</v>
      </c>
      <c r="C62" s="48"/>
      <c r="D62" s="48"/>
      <c r="E62" s="48"/>
      <c r="F62" s="48"/>
      <c r="G62" s="41" t="s">
        <v>12</v>
      </c>
    </row>
    <row r="63" spans="1:18" ht="15.6" x14ac:dyDescent="0.25">
      <c r="B63" s="8" t="s">
        <v>103</v>
      </c>
      <c r="C63" s="55">
        <v>154237654</v>
      </c>
      <c r="D63" s="55">
        <v>155570997</v>
      </c>
      <c r="E63" s="55">
        <v>173345292</v>
      </c>
      <c r="F63" s="55">
        <v>167122861</v>
      </c>
      <c r="G63" s="3" t="s">
        <v>82</v>
      </c>
    </row>
    <row r="64" spans="1:18" ht="15.6" x14ac:dyDescent="0.25">
      <c r="B64" s="9" t="s">
        <v>104</v>
      </c>
      <c r="C64" s="13">
        <v>100800182</v>
      </c>
      <c r="D64" s="13">
        <v>98605534</v>
      </c>
      <c r="E64" s="13">
        <v>111248030</v>
      </c>
      <c r="F64" s="13">
        <v>109987666</v>
      </c>
      <c r="G64" s="4" t="s">
        <v>83</v>
      </c>
    </row>
    <row r="65" spans="2:7" ht="15.6" x14ac:dyDescent="0.25">
      <c r="B65" s="9" t="s">
        <v>124</v>
      </c>
      <c r="C65" s="13">
        <v>53437472</v>
      </c>
      <c r="D65" s="13">
        <v>56965463</v>
      </c>
      <c r="E65" s="13">
        <v>62097262</v>
      </c>
      <c r="F65" s="13">
        <v>57135195</v>
      </c>
      <c r="G65" s="4" t="s">
        <v>84</v>
      </c>
    </row>
    <row r="66" spans="2:7" ht="15.6" x14ac:dyDescent="0.25">
      <c r="B66" s="9" t="s">
        <v>105</v>
      </c>
      <c r="C66" s="13">
        <v>22322751</v>
      </c>
      <c r="D66" s="13">
        <v>21894277</v>
      </c>
      <c r="E66" s="13">
        <v>22707633</v>
      </c>
      <c r="F66" s="13">
        <v>26460865</v>
      </c>
      <c r="G66" s="4" t="s">
        <v>85</v>
      </c>
    </row>
    <row r="67" spans="2:7" ht="15.6" x14ac:dyDescent="0.25">
      <c r="B67" s="9" t="s">
        <v>106</v>
      </c>
      <c r="C67" s="13">
        <v>242238</v>
      </c>
      <c r="D67" s="13">
        <v>249658</v>
      </c>
      <c r="E67" s="13">
        <v>582259</v>
      </c>
      <c r="F67" s="13">
        <v>324027</v>
      </c>
      <c r="G67" s="4" t="s">
        <v>86</v>
      </c>
    </row>
    <row r="68" spans="2:7" ht="15.6" x14ac:dyDescent="0.25">
      <c r="B68" s="9" t="s">
        <v>107</v>
      </c>
      <c r="C68" s="13">
        <v>17190391</v>
      </c>
      <c r="D68" s="13">
        <v>18827865</v>
      </c>
      <c r="E68" s="13">
        <v>23718085</v>
      </c>
      <c r="F68" s="13">
        <v>26071370</v>
      </c>
      <c r="G68" s="4" t="s">
        <v>87</v>
      </c>
    </row>
    <row r="69" spans="2:7" ht="15.6" x14ac:dyDescent="0.25">
      <c r="B69" s="9" t="s">
        <v>108</v>
      </c>
      <c r="C69" s="13">
        <v>18263062</v>
      </c>
      <c r="D69" s="13">
        <v>24847995</v>
      </c>
      <c r="E69" s="13">
        <v>24301993</v>
      </c>
      <c r="F69" s="13">
        <v>26808194</v>
      </c>
      <c r="G69" s="4" t="s">
        <v>88</v>
      </c>
    </row>
    <row r="70" spans="2:7" ht="15.6" x14ac:dyDescent="0.25">
      <c r="B70" s="9" t="s">
        <v>109</v>
      </c>
      <c r="C70" s="13">
        <v>12609421</v>
      </c>
      <c r="D70" s="13">
        <v>9973533</v>
      </c>
      <c r="E70" s="13">
        <v>14505377</v>
      </c>
      <c r="F70" s="13">
        <v>3542109</v>
      </c>
      <c r="G70" s="4" t="s">
        <v>89</v>
      </c>
    </row>
    <row r="71" spans="2:7" ht="15.6" x14ac:dyDescent="0.25">
      <c r="B71" s="9" t="s">
        <v>110</v>
      </c>
      <c r="C71" s="13">
        <v>3018483</v>
      </c>
      <c r="D71" s="13">
        <v>3551332</v>
      </c>
      <c r="E71" s="13">
        <v>9261803</v>
      </c>
      <c r="F71" s="13">
        <v>21115397</v>
      </c>
      <c r="G71" s="4" t="s">
        <v>57</v>
      </c>
    </row>
    <row r="72" spans="2:7" ht="15.6" x14ac:dyDescent="0.25">
      <c r="B72" s="9" t="s">
        <v>111</v>
      </c>
      <c r="C72" s="13">
        <v>3131843</v>
      </c>
      <c r="D72" s="13">
        <v>1694224</v>
      </c>
      <c r="E72" s="13">
        <v>2135294</v>
      </c>
      <c r="F72" s="13">
        <v>2558752</v>
      </c>
      <c r="G72" s="4" t="s">
        <v>58</v>
      </c>
    </row>
    <row r="73" spans="2:7" ht="15.6" x14ac:dyDescent="0.25">
      <c r="B73" s="9" t="s">
        <v>117</v>
      </c>
      <c r="C73" s="13">
        <v>12496061</v>
      </c>
      <c r="D73" s="13">
        <v>11830641</v>
      </c>
      <c r="E73" s="13">
        <v>21631886</v>
      </c>
      <c r="F73" s="13">
        <v>22098754</v>
      </c>
      <c r="G73" s="4" t="s">
        <v>90</v>
      </c>
    </row>
    <row r="74" spans="2:7" ht="15.6" x14ac:dyDescent="0.25">
      <c r="B74" s="9" t="s">
        <v>112</v>
      </c>
      <c r="C74" s="13">
        <v>5859372</v>
      </c>
      <c r="D74" s="13">
        <v>5477186</v>
      </c>
      <c r="E74" s="13">
        <v>5596094</v>
      </c>
      <c r="F74" s="13">
        <v>7695527</v>
      </c>
      <c r="G74" s="4" t="s">
        <v>91</v>
      </c>
    </row>
    <row r="75" spans="2:7" ht="15.6" x14ac:dyDescent="0.25">
      <c r="B75" s="9" t="s">
        <v>177</v>
      </c>
      <c r="C75" s="13">
        <v>6636689</v>
      </c>
      <c r="D75" s="13">
        <v>6353455</v>
      </c>
      <c r="E75" s="13">
        <v>16035792</v>
      </c>
      <c r="F75" s="13">
        <v>14403227</v>
      </c>
      <c r="G75" s="45" t="s">
        <v>186</v>
      </c>
    </row>
    <row r="76" spans="2:7" ht="15.6" x14ac:dyDescent="0.25">
      <c r="B76" s="9" t="s">
        <v>147</v>
      </c>
      <c r="C76" s="13">
        <v>2464232</v>
      </c>
      <c r="D76" s="13">
        <v>1508691</v>
      </c>
      <c r="E76" s="13">
        <v>2660543</v>
      </c>
      <c r="F76" s="13">
        <v>2949544</v>
      </c>
      <c r="G76" s="45" t="s">
        <v>178</v>
      </c>
    </row>
    <row r="77" spans="2:7" ht="15.6" x14ac:dyDescent="0.25">
      <c r="B77" s="9" t="s">
        <v>179</v>
      </c>
      <c r="C77" s="13">
        <v>0</v>
      </c>
      <c r="D77" s="13">
        <v>0</v>
      </c>
      <c r="E77" s="13">
        <v>0</v>
      </c>
      <c r="F77" s="13">
        <v>0</v>
      </c>
      <c r="G77" s="45" t="s">
        <v>180</v>
      </c>
    </row>
    <row r="78" spans="2:7" ht="15.6" x14ac:dyDescent="0.25">
      <c r="B78" s="9" t="s">
        <v>181</v>
      </c>
      <c r="C78" s="13">
        <v>0</v>
      </c>
      <c r="D78" s="13">
        <v>0</v>
      </c>
      <c r="E78" s="13">
        <v>0</v>
      </c>
      <c r="F78" s="13">
        <v>0</v>
      </c>
      <c r="G78" s="45" t="s">
        <v>125</v>
      </c>
    </row>
    <row r="79" spans="2:7" ht="15.6" x14ac:dyDescent="0.25">
      <c r="B79" s="9" t="s">
        <v>182</v>
      </c>
      <c r="C79" s="13">
        <v>169200</v>
      </c>
      <c r="D79" s="13">
        <v>190000</v>
      </c>
      <c r="E79" s="13">
        <v>265500</v>
      </c>
      <c r="F79" s="13">
        <v>254583</v>
      </c>
      <c r="G79" s="45" t="s">
        <v>183</v>
      </c>
    </row>
    <row r="80" spans="2:7" ht="15.6" x14ac:dyDescent="0.25">
      <c r="B80" s="9" t="s">
        <v>174</v>
      </c>
      <c r="C80" s="13">
        <v>4003257</v>
      </c>
      <c r="D80" s="13">
        <v>4654764</v>
      </c>
      <c r="E80" s="13">
        <v>13109749</v>
      </c>
      <c r="F80" s="13">
        <v>11199100</v>
      </c>
      <c r="G80" s="45" t="s">
        <v>173</v>
      </c>
    </row>
    <row r="81" spans="1:18" ht="15.6" x14ac:dyDescent="0.25">
      <c r="B81" s="37" t="s">
        <v>195</v>
      </c>
      <c r="C81" s="13">
        <v>1241329</v>
      </c>
      <c r="D81" s="13">
        <v>1568452</v>
      </c>
      <c r="E81" s="13">
        <v>991886</v>
      </c>
      <c r="F81" s="13">
        <v>716825</v>
      </c>
      <c r="G81" s="38" t="s">
        <v>190</v>
      </c>
    </row>
    <row r="82" spans="1:18" ht="15.6" x14ac:dyDescent="0.25">
      <c r="A82" s="63"/>
      <c r="B82" s="10" t="s">
        <v>184</v>
      </c>
      <c r="C82" s="56">
        <v>2761928</v>
      </c>
      <c r="D82" s="56">
        <v>3086312</v>
      </c>
      <c r="E82" s="56">
        <v>12117863</v>
      </c>
      <c r="F82" s="56">
        <v>10482275</v>
      </c>
      <c r="G82" s="46" t="s">
        <v>185</v>
      </c>
    </row>
    <row r="83" spans="1:18" ht="15.6" x14ac:dyDescent="0.25">
      <c r="B83" s="11"/>
      <c r="C83" s="47"/>
      <c r="D83" s="47"/>
      <c r="E83" s="47"/>
      <c r="F83" s="47"/>
      <c r="G83" s="31"/>
    </row>
    <row r="84" spans="1:18" ht="15.6" x14ac:dyDescent="0.25">
      <c r="B84" s="11"/>
      <c r="C84" s="47"/>
      <c r="D84" s="47"/>
      <c r="E84" s="47"/>
      <c r="F84" s="47"/>
      <c r="G84" s="31"/>
    </row>
    <row r="85" spans="1:18" ht="17.399999999999999" x14ac:dyDescent="0.25">
      <c r="B85" s="39" t="s">
        <v>36</v>
      </c>
      <c r="C85" s="50"/>
      <c r="D85" s="50"/>
      <c r="E85" s="50"/>
      <c r="F85" s="50"/>
      <c r="G85" s="41" t="s">
        <v>17</v>
      </c>
    </row>
    <row r="86" spans="1:18" ht="15.6" x14ac:dyDescent="0.25">
      <c r="B86" s="8" t="s">
        <v>37</v>
      </c>
      <c r="C86" s="55">
        <v>29790593</v>
      </c>
      <c r="D86" s="55">
        <v>30450404</v>
      </c>
      <c r="E86" s="55">
        <v>37383376</v>
      </c>
      <c r="F86" s="55">
        <v>31409794</v>
      </c>
      <c r="G86" s="3" t="s">
        <v>13</v>
      </c>
    </row>
    <row r="87" spans="1:18" ht="15.6" x14ac:dyDescent="0.25">
      <c r="A87" s="63"/>
      <c r="B87" s="9" t="s">
        <v>38</v>
      </c>
      <c r="C87" s="13">
        <v>27919967</v>
      </c>
      <c r="D87" s="13">
        <v>36479458</v>
      </c>
      <c r="E87" s="13">
        <v>34439104</v>
      </c>
      <c r="F87" s="13">
        <v>33109243</v>
      </c>
      <c r="G87" s="4" t="s">
        <v>14</v>
      </c>
    </row>
    <row r="88" spans="1:18" ht="15.6" x14ac:dyDescent="0.25">
      <c r="B88" s="9" t="s">
        <v>39</v>
      </c>
      <c r="C88" s="13">
        <v>-8931564</v>
      </c>
      <c r="D88" s="13">
        <v>-16863585</v>
      </c>
      <c r="E88" s="13">
        <v>-14368148</v>
      </c>
      <c r="F88" s="13">
        <v>-23177355</v>
      </c>
      <c r="G88" s="4" t="s">
        <v>15</v>
      </c>
    </row>
    <row r="89" spans="1:18" ht="15.6" x14ac:dyDescent="0.25">
      <c r="B89" s="9" t="s">
        <v>40</v>
      </c>
      <c r="C89" s="13">
        <v>-24665553</v>
      </c>
      <c r="D89" s="13">
        <v>-20275684</v>
      </c>
      <c r="E89" s="13">
        <v>-26903897</v>
      </c>
      <c r="F89" s="13">
        <v>-3958306</v>
      </c>
      <c r="G89" s="4" t="s">
        <v>16</v>
      </c>
    </row>
    <row r="90" spans="1:18" customFormat="1" ht="15.6" x14ac:dyDescent="0.25">
      <c r="B90" s="9" t="s">
        <v>198</v>
      </c>
      <c r="C90" s="13">
        <v>0</v>
      </c>
      <c r="D90" s="13">
        <v>0</v>
      </c>
      <c r="E90" s="13">
        <v>0</v>
      </c>
      <c r="F90" s="13">
        <v>0</v>
      </c>
      <c r="G90" s="4" t="s">
        <v>199</v>
      </c>
      <c r="O90" s="65"/>
      <c r="P90" s="65"/>
      <c r="Q90" s="65"/>
      <c r="R90" s="65"/>
    </row>
    <row r="91" spans="1:18" ht="15.6" x14ac:dyDescent="0.25">
      <c r="B91" s="19" t="s">
        <v>42</v>
      </c>
      <c r="C91" s="56">
        <v>24113443</v>
      </c>
      <c r="D91" s="56">
        <v>29790593</v>
      </c>
      <c r="E91" s="56">
        <v>30550435</v>
      </c>
      <c r="F91" s="56">
        <v>37383376</v>
      </c>
      <c r="G91" s="32" t="s">
        <v>115</v>
      </c>
    </row>
    <row r="92" spans="1:18" ht="15.6" x14ac:dyDescent="0.25">
      <c r="B92" s="11"/>
      <c r="C92" s="14"/>
      <c r="D92" s="14"/>
      <c r="E92" s="14"/>
      <c r="F92" s="14"/>
      <c r="G92" s="31"/>
    </row>
    <row r="93" spans="1:18" ht="15.6" x14ac:dyDescent="0.25">
      <c r="B93" s="11"/>
      <c r="C93" s="14"/>
      <c r="D93" s="14"/>
      <c r="E93" s="14"/>
      <c r="F93" s="14"/>
      <c r="G93" s="31"/>
    </row>
    <row r="94" spans="1:18" ht="17.399999999999999" x14ac:dyDescent="0.25">
      <c r="B94" s="39" t="s">
        <v>41</v>
      </c>
      <c r="C94" s="40"/>
      <c r="D94" s="40"/>
      <c r="E94" s="40"/>
      <c r="F94" s="40"/>
      <c r="G94" s="41" t="s">
        <v>18</v>
      </c>
    </row>
    <row r="95" spans="1:18" ht="15.6" x14ac:dyDescent="0.25">
      <c r="B95" s="8" t="s">
        <v>43</v>
      </c>
      <c r="C95" s="20">
        <f>+C6*100/C8</f>
        <v>22.993915597376674</v>
      </c>
      <c r="D95" s="20">
        <f>+D6*100/D8</f>
        <v>36.179823495865413</v>
      </c>
      <c r="E95" s="20">
        <f>+E6*100/E8</f>
        <v>24.792928623101037</v>
      </c>
      <c r="F95" s="20">
        <f>+F6*100/F8</f>
        <v>11.231214405476125</v>
      </c>
      <c r="G95" s="3" t="s">
        <v>19</v>
      </c>
    </row>
    <row r="96" spans="1:18" ht="15.6" x14ac:dyDescent="0.25">
      <c r="B96" s="9" t="s">
        <v>44</v>
      </c>
      <c r="C96" s="12">
        <f>+C82/C8</f>
        <v>7.8754719133162249E-3</v>
      </c>
      <c r="D96" s="12">
        <f>+D82/D8</f>
        <v>8.8004334188765323E-3</v>
      </c>
      <c r="E96" s="12">
        <f>+E82/E8</f>
        <v>2.9220793344586448E-2</v>
      </c>
      <c r="F96" s="12">
        <f>+F82/F8</f>
        <v>2.6612868715945127E-2</v>
      </c>
      <c r="G96" s="4" t="s">
        <v>20</v>
      </c>
    </row>
    <row r="97" spans="2:7" ht="15.6" x14ac:dyDescent="0.25">
      <c r="B97" s="9" t="s">
        <v>45</v>
      </c>
      <c r="C97" s="12">
        <f>+C53/C8</f>
        <v>2.7944111776447105E-2</v>
      </c>
      <c r="D97" s="12">
        <f>+D53/D8</f>
        <v>3.711149130310807E-2</v>
      </c>
      <c r="E97" s="12">
        <f>+E53/E8</f>
        <v>2.6073064866168314E-2</v>
      </c>
      <c r="F97" s="12">
        <f>+F53/F8</f>
        <v>2.4391950811101865E-2</v>
      </c>
      <c r="G97" s="4" t="s">
        <v>149</v>
      </c>
    </row>
    <row r="98" spans="2:7" ht="15.6" x14ac:dyDescent="0.25">
      <c r="B98" s="9" t="s">
        <v>46</v>
      </c>
      <c r="C98" s="12">
        <f>+C57/C8</f>
        <v>1.258004750499002</v>
      </c>
      <c r="D98" s="12">
        <f>+D57/D8</f>
        <v>1.3008779098944967</v>
      </c>
      <c r="E98" s="12">
        <f>+E57/E8</f>
        <v>1.1489852351097178</v>
      </c>
      <c r="F98" s="12">
        <f>+F57/F8</f>
        <v>1.1918667042534168</v>
      </c>
      <c r="G98" s="4" t="s">
        <v>150</v>
      </c>
    </row>
    <row r="99" spans="2:7" ht="15.6" x14ac:dyDescent="0.25">
      <c r="B99" s="9" t="s">
        <v>47</v>
      </c>
      <c r="C99" s="12">
        <f>+C9/C82</f>
        <v>174.40498086843684</v>
      </c>
      <c r="D99" s="12">
        <f>+D9/D82</f>
        <v>141.95162381509064</v>
      </c>
      <c r="E99" s="12">
        <f>+E9/E82</f>
        <v>37.220671664632619</v>
      </c>
      <c r="F99" s="12">
        <f>+F9/F82</f>
        <v>46.032887426632101</v>
      </c>
      <c r="G99" s="4" t="s">
        <v>135</v>
      </c>
    </row>
    <row r="100" spans="2:7" ht="15.6" x14ac:dyDescent="0.25">
      <c r="B100" s="9" t="s">
        <v>48</v>
      </c>
      <c r="C100" s="12">
        <f>+C53*100/C9</f>
        <v>2.0344866242884487</v>
      </c>
      <c r="D100" s="12">
        <f>+D53*100/D9</f>
        <v>2.9707354596023348</v>
      </c>
      <c r="E100" s="12">
        <f>+E53*100/E9</f>
        <v>2.3972640704158215</v>
      </c>
      <c r="F100" s="12">
        <f>+F53*100/F9</f>
        <v>1.9910704503528764</v>
      </c>
      <c r="G100" s="4" t="s">
        <v>136</v>
      </c>
    </row>
    <row r="101" spans="2:7" ht="15.6" x14ac:dyDescent="0.25">
      <c r="B101" s="9" t="s">
        <v>49</v>
      </c>
      <c r="C101" s="12">
        <f>+C53*100/C82</f>
        <v>354.82460078611751</v>
      </c>
      <c r="D101" s="12">
        <f>+D53*100/D82</f>
        <v>421.70072241562099</v>
      </c>
      <c r="E101" s="12">
        <f>+E53*100/E82</f>
        <v>89.227778858368012</v>
      </c>
      <c r="F101" s="12">
        <f>+F53*100/F82</f>
        <v>91.654721899587642</v>
      </c>
      <c r="G101" s="4" t="s">
        <v>137</v>
      </c>
    </row>
    <row r="102" spans="2:7" ht="15.6" x14ac:dyDescent="0.25">
      <c r="B102" s="10" t="s">
        <v>50</v>
      </c>
      <c r="C102" s="21">
        <f>+C9/C57</f>
        <v>1.091825390823846</v>
      </c>
      <c r="D102" s="21">
        <f>+D9/D57</f>
        <v>0.96030211950284294</v>
      </c>
      <c r="E102" s="21">
        <f>+E9/E57</f>
        <v>0.94658967027985907</v>
      </c>
      <c r="F102" s="21">
        <f>+F9/F57</f>
        <v>1.02785587123874</v>
      </c>
      <c r="G102" s="5" t="s">
        <v>151</v>
      </c>
    </row>
    <row r="103" spans="2:7" ht="15.6" x14ac:dyDescent="0.25">
      <c r="B103" s="22"/>
      <c r="C103" s="23"/>
      <c r="D103" s="23"/>
      <c r="E103" s="23"/>
      <c r="F103" s="23"/>
      <c r="G103" s="35"/>
    </row>
    <row r="104" spans="2:7" ht="15.6" x14ac:dyDescent="0.25">
      <c r="B104" s="24" t="s">
        <v>69</v>
      </c>
      <c r="C104" s="28">
        <f>+C65*100/C63</f>
        <v>34.646190871134486</v>
      </c>
      <c r="D104" s="28">
        <f>+D65*100/D63</f>
        <v>36.617019944919427</v>
      </c>
      <c r="E104" s="28">
        <f>+E65*100/E63</f>
        <v>35.822871958933845</v>
      </c>
      <c r="F104" s="28">
        <f>+F65*100/F63</f>
        <v>34.187540027812233</v>
      </c>
      <c r="G104" s="3" t="s">
        <v>116</v>
      </c>
    </row>
    <row r="105" spans="2:7" ht="15.6" x14ac:dyDescent="0.25">
      <c r="B105" s="9" t="s">
        <v>70</v>
      </c>
      <c r="C105" s="29">
        <f>+C73*100/C63</f>
        <v>8.1018225290174595</v>
      </c>
      <c r="D105" s="29">
        <f>+D73*100/D63</f>
        <v>7.6046571842693789</v>
      </c>
      <c r="E105" s="29">
        <f>+E73*100/E63</f>
        <v>12.479073270706424</v>
      </c>
      <c r="F105" s="29">
        <f>+F73*100/F63</f>
        <v>13.223058693328616</v>
      </c>
      <c r="G105" s="4" t="s">
        <v>138</v>
      </c>
    </row>
    <row r="106" spans="2:7" ht="15.6" x14ac:dyDescent="0.25">
      <c r="B106" s="9" t="s">
        <v>71</v>
      </c>
      <c r="C106" s="29">
        <f>+C80*100/C63</f>
        <v>2.5955121179423539</v>
      </c>
      <c r="D106" s="29">
        <f>+D80*100/D63</f>
        <v>2.9920512754700672</v>
      </c>
      <c r="E106" s="29">
        <f>+E80*100/E63</f>
        <v>7.5627949560926062</v>
      </c>
      <c r="F106" s="29">
        <f>+F80*100/F63</f>
        <v>6.7011179278459094</v>
      </c>
      <c r="G106" s="4" t="s">
        <v>139</v>
      </c>
    </row>
    <row r="107" spans="2:7" ht="15.6" x14ac:dyDescent="0.25">
      <c r="B107" s="9" t="s">
        <v>126</v>
      </c>
      <c r="C107" s="29">
        <f>C80*100/C27</f>
        <v>0.67766003651193563</v>
      </c>
      <c r="D107" s="29">
        <f>D80*100/D27</f>
        <v>0.76382407222684923</v>
      </c>
      <c r="E107" s="29">
        <f>E80*100/E27</f>
        <v>2.0531109472064157</v>
      </c>
      <c r="F107" s="29">
        <f>F80*100/F27</f>
        <v>1.7367397633213151</v>
      </c>
      <c r="G107" s="4" t="s">
        <v>59</v>
      </c>
    </row>
    <row r="108" spans="2:7" ht="15.6" x14ac:dyDescent="0.25">
      <c r="B108" s="10" t="s">
        <v>127</v>
      </c>
      <c r="C108" s="27">
        <f>+C82*100/C57</f>
        <v>0.62602878965221143</v>
      </c>
      <c r="D108" s="27">
        <f>+D82*100/D57</f>
        <v>0.67649956632673258</v>
      </c>
      <c r="E108" s="27">
        <f>+E82*100/E57</f>
        <v>2.5431826669031237</v>
      </c>
      <c r="F108" s="27">
        <f>+F82*100/F57</f>
        <v>2.2328729060868753</v>
      </c>
      <c r="G108" s="5" t="s">
        <v>60</v>
      </c>
    </row>
    <row r="109" spans="2:7" ht="15.6" x14ac:dyDescent="0.25">
      <c r="B109" s="22"/>
      <c r="C109" s="25"/>
      <c r="D109" s="25"/>
      <c r="E109" s="25"/>
      <c r="F109" s="25"/>
      <c r="G109" s="36"/>
    </row>
    <row r="110" spans="2:7" ht="15.6" x14ac:dyDescent="0.25">
      <c r="B110" s="8" t="s">
        <v>72</v>
      </c>
      <c r="C110" s="20">
        <f>+C40*100/C27</f>
        <v>21.672912390675847</v>
      </c>
      <c r="D110" s="20">
        <f>+D40*100/D27</f>
        <v>21.607669229758102</v>
      </c>
      <c r="E110" s="20">
        <f>+E40*100/E27</f>
        <v>22.092174425159193</v>
      </c>
      <c r="F110" s="20">
        <f>+F40*100/F27</f>
        <v>23.98559427317883</v>
      </c>
      <c r="G110" s="3" t="s">
        <v>61</v>
      </c>
    </row>
    <row r="111" spans="2:7" ht="15.6" x14ac:dyDescent="0.25">
      <c r="B111" s="9" t="s">
        <v>51</v>
      </c>
      <c r="C111" s="12">
        <f>+C57*100/C27</f>
        <v>74.682087731559193</v>
      </c>
      <c r="D111" s="12">
        <f>+D57*100/D27</f>
        <v>74.863129734562747</v>
      </c>
      <c r="E111" s="12">
        <f>+E57*100/E27</f>
        <v>74.62193822088733</v>
      </c>
      <c r="F111" s="12">
        <f>+F57*100/F27</f>
        <v>72.801976527741346</v>
      </c>
      <c r="G111" s="4" t="s">
        <v>62</v>
      </c>
    </row>
    <row r="112" spans="2:7" ht="15.6" x14ac:dyDescent="0.25">
      <c r="B112" s="10" t="s">
        <v>113</v>
      </c>
      <c r="C112" s="21">
        <f>C73/C74</f>
        <v>2.1326621692563639</v>
      </c>
      <c r="D112" s="21">
        <f>D73/D74</f>
        <v>2.1599852552022152</v>
      </c>
      <c r="E112" s="21">
        <f>E73/E74</f>
        <v>3.8655329949782833</v>
      </c>
      <c r="F112" s="21">
        <f>F73/F74</f>
        <v>2.871636211529113</v>
      </c>
      <c r="G112" s="5" t="s">
        <v>176</v>
      </c>
    </row>
    <row r="113" spans="2:7" ht="15.6" x14ac:dyDescent="0.25">
      <c r="B113" s="26"/>
      <c r="C113" s="25"/>
      <c r="D113" s="25"/>
      <c r="E113" s="25"/>
      <c r="F113" s="25"/>
      <c r="G113" s="36"/>
    </row>
    <row r="114" spans="2:7" ht="15.6" x14ac:dyDescent="0.25">
      <c r="B114" s="8" t="s">
        <v>128</v>
      </c>
      <c r="C114" s="20">
        <f>+C63/C27</f>
        <v>0.26108914376757547</v>
      </c>
      <c r="D114" s="20">
        <f>+D63/D27</f>
        <v>0.25528441925075246</v>
      </c>
      <c r="E114" s="20">
        <f>+E63/E27</f>
        <v>0.27147515688659846</v>
      </c>
      <c r="F114" s="20">
        <f>+F63/F27</f>
        <v>0.25917164598826786</v>
      </c>
      <c r="G114" s="3" t="s">
        <v>152</v>
      </c>
    </row>
    <row r="115" spans="2:7" ht="15.6" x14ac:dyDescent="0.25">
      <c r="B115" s="9" t="s">
        <v>129</v>
      </c>
      <c r="C115" s="12">
        <f>+C63/C25</f>
        <v>0.3727308774612218</v>
      </c>
      <c r="D115" s="12">
        <f>+D63/D25</f>
        <v>0.37497052341307502</v>
      </c>
      <c r="E115" s="12">
        <f>+E63/E25</f>
        <v>0.40113719083796473</v>
      </c>
      <c r="F115" s="12">
        <f>+F63/F25</f>
        <v>0.38367623718166916</v>
      </c>
      <c r="G115" s="4" t="s">
        <v>153</v>
      </c>
    </row>
    <row r="116" spans="2:7" ht="15.6" x14ac:dyDescent="0.25">
      <c r="B116" s="10" t="s">
        <v>73</v>
      </c>
      <c r="C116" s="21">
        <f>+C63/C119</f>
        <v>-103.24282312904678</v>
      </c>
      <c r="D116" s="21">
        <f>+D63/D119</f>
        <v>8.2068293972157527</v>
      </c>
      <c r="E116" s="21">
        <f>+E63/E119</f>
        <v>9.2390800408545246</v>
      </c>
      <c r="F116" s="21">
        <f>+F63/F119</f>
        <v>11.54791841140068</v>
      </c>
      <c r="G116" s="5" t="s">
        <v>154</v>
      </c>
    </row>
    <row r="117" spans="2:7" ht="15.6" x14ac:dyDescent="0.25">
      <c r="B117" s="22"/>
      <c r="C117" s="25"/>
      <c r="D117" s="25"/>
      <c r="E117" s="25"/>
      <c r="F117" s="25"/>
      <c r="G117" s="35"/>
    </row>
    <row r="118" spans="2:7" ht="15.6" x14ac:dyDescent="0.25">
      <c r="B118" s="8" t="s">
        <v>74</v>
      </c>
      <c r="C118" s="51">
        <f>+C20/C36</f>
        <v>0.98159339922116517</v>
      </c>
      <c r="D118" s="51">
        <f>+D20/D36</f>
        <v>1.2624669148646614</v>
      </c>
      <c r="E118" s="51">
        <f>+E20/E36</f>
        <v>1.2386585433146575</v>
      </c>
      <c r="F118" s="51">
        <f>+F20/F36</f>
        <v>1.1839158672708796</v>
      </c>
      <c r="G118" s="3" t="s">
        <v>155</v>
      </c>
    </row>
    <row r="119" spans="2:7" ht="15.6" x14ac:dyDescent="0.25">
      <c r="B119" s="10" t="s">
        <v>75</v>
      </c>
      <c r="C119" s="52">
        <f>+C20-C36</f>
        <v>-1493931</v>
      </c>
      <c r="D119" s="52">
        <f>+D20-D36</f>
        <v>18956285</v>
      </c>
      <c r="E119" s="52">
        <f>+E20-E36</f>
        <v>18762181</v>
      </c>
      <c r="F119" s="52">
        <f>+F20-F36</f>
        <v>14472120</v>
      </c>
      <c r="G119" s="5" t="s">
        <v>156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2019-09-29T13:05:18Z</dcterms:modified>
</cp:coreProperties>
</file>