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" yWindow="1992" windowWidth="19188" windowHeight="3180" tabRatio="601"/>
  </bookViews>
  <sheets>
    <sheet name="Financial Data" sheetId="2" r:id="rId1"/>
    <sheet name="Sheet3" sheetId="3" r:id="rId2"/>
  </sheets>
  <definedNames>
    <definedName name="_xlnm.Print_Area" localSheetId="0">'Financial Data'!$D$4:$I$117</definedName>
  </definedNames>
  <calcPr calcId="144525"/>
</workbook>
</file>

<file path=xl/calcChain.xml><?xml version="1.0" encoding="utf-8"?>
<calcChain xmlns="http://schemas.openxmlformats.org/spreadsheetml/2006/main">
  <c r="H117" i="2" l="1"/>
  <c r="G117" i="2"/>
  <c r="H116" i="2"/>
  <c r="G116" i="2"/>
  <c r="H114" i="2"/>
  <c r="G114" i="2"/>
  <c r="H113" i="2"/>
  <c r="G113" i="2"/>
  <c r="H112" i="2"/>
  <c r="G112" i="2"/>
  <c r="H110" i="2"/>
  <c r="G110" i="2"/>
  <c r="H109" i="2"/>
  <c r="G109" i="2"/>
  <c r="H108" i="2"/>
  <c r="G108" i="2"/>
  <c r="H106" i="2"/>
  <c r="G106" i="2"/>
  <c r="H105" i="2"/>
  <c r="G105" i="2"/>
  <c r="H104" i="2"/>
  <c r="G104" i="2"/>
  <c r="H103" i="2"/>
  <c r="G103" i="2"/>
  <c r="H102" i="2"/>
  <c r="G102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E106" i="2" l="1"/>
  <c r="E105" i="2"/>
  <c r="E116" i="2"/>
  <c r="E100" i="2"/>
  <c r="E93" i="2"/>
  <c r="E113" i="2" l="1"/>
  <c r="E102" i="2"/>
  <c r="E108" i="2"/>
  <c r="E98" i="2"/>
  <c r="E96" i="2"/>
  <c r="E94" i="2"/>
  <c r="E95" i="2"/>
  <c r="E97" i="2"/>
  <c r="E99" i="2"/>
  <c r="E104" i="2"/>
  <c r="E109" i="2"/>
  <c r="E112" i="2"/>
  <c r="E117" i="2"/>
  <c r="E114" i="2" s="1"/>
  <c r="E103" i="2"/>
</calcChain>
</file>

<file path=xl/sharedStrings.xml><?xml version="1.0" encoding="utf-8"?>
<sst xmlns="http://schemas.openxmlformats.org/spreadsheetml/2006/main" count="291" uniqueCount="199">
  <si>
    <t>معلومات التداول</t>
  </si>
  <si>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</si>
  <si>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</si>
  <si>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</si>
  <si>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</si>
  <si>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</si>
  <si>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</si>
  <si>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</si>
  <si>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</si>
  <si>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</si>
  <si>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</si>
  <si>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</si>
  <si>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</si>
  <si>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</si>
  <si>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</si>
  <si>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</si>
  <si>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</si>
  <si>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</si>
  <si>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</si>
  <si>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النسب المالية </t>
  </si>
  <si>
    <t>% معدل دوران السهم</t>
  </si>
  <si>
    <t>(عائد السهم الواحد (دينار</t>
  </si>
  <si>
    <t>No. of Shares Traded</t>
  </si>
  <si>
    <t>No. of Transactions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</si>
  <si>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</si>
  <si>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</si>
  <si>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</si>
  <si>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</si>
  <si>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</si>
  <si>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</si>
  <si>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</si>
  <si>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</si>
  <si>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</si>
  <si>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</si>
  <si>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</si>
  <si>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</si>
  <si>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</si>
  <si>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</si>
  <si>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</si>
  <si>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</si>
  <si>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</si>
  <si>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Financial Ratios</t>
  </si>
  <si>
    <t>Cash Balance (Ending)</t>
  </si>
  <si>
    <t>Turnover Ratio %</t>
  </si>
  <si>
    <t>Earning Per Share (JD)</t>
  </si>
  <si>
    <t>Dividend Per Share (JD)</t>
  </si>
  <si>
    <t>Book Value Per Share (JD)</t>
  </si>
  <si>
    <t>Price Earnings Ratio (Times)</t>
  </si>
  <si>
    <t>Dividend Yield %</t>
  </si>
  <si>
    <t>Dividends Per Share to Earning Per Share %</t>
  </si>
  <si>
    <t>Price to Book Value (Times)</t>
  </si>
  <si>
    <t>Equity Ratio %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</si>
  <si>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</si>
  <si>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</si>
  <si>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</si>
  <si>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</si>
  <si>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</si>
  <si>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</si>
  <si>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</si>
  <si>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</si>
  <si>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العائد على مجموع الموجودات %</t>
  </si>
  <si>
    <t xml:space="preserve">العائد على حقوق المساهمين % </t>
  </si>
  <si>
    <t>معدل المديونية %</t>
  </si>
  <si>
    <t xml:space="preserve">نسبة الملكية %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</si>
  <si>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</si>
  <si>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</si>
  <si>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</si>
  <si>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</si>
  <si>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</si>
  <si>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</si>
  <si>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Gross Margin %</t>
  </si>
  <si>
    <t>Margin Before Interest and Tax %</t>
  </si>
  <si>
    <t xml:space="preserve">Profit Margin % </t>
  </si>
  <si>
    <t>Debit Ratio %</t>
  </si>
  <si>
    <t>Working Capital Turnover (Times)</t>
  </si>
  <si>
    <t>Current Ratio (Times)</t>
  </si>
  <si>
    <t>Working Capital (JD)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</si>
  <si>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</si>
  <si>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</si>
  <si>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</si>
  <si>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</si>
  <si>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</si>
  <si>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</si>
  <si>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</si>
  <si>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</si>
  <si>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</si>
  <si>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</si>
  <si>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</si>
  <si>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</si>
  <si>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</si>
  <si>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</si>
  <si>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</si>
  <si>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</si>
  <si>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</si>
  <si>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</si>
  <si>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</si>
  <si>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</si>
  <si>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</si>
  <si>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</si>
  <si>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</si>
  <si>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</si>
  <si>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</si>
  <si>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</si>
  <si>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</si>
  <si>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</si>
  <si>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</si>
  <si>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</si>
  <si>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</si>
  <si>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</si>
  <si>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</si>
  <si>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</si>
  <si>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</si>
  <si>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</si>
  <si>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</si>
  <si>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 xml:space="preserve">Interest Coverage Ratio (Times) </t>
  </si>
  <si>
    <t>مجموع المطلوبات</t>
  </si>
  <si>
    <t>النقد وما في حكمه في نهاية السنة</t>
  </si>
  <si>
    <t>اجمالي الربح من العمليات الى الايرادات %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</si>
  <si>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</si>
  <si>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</si>
  <si>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</si>
  <si>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</si>
  <si>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</si>
  <si>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</si>
  <si>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</si>
  <si>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</si>
  <si>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</si>
  <si>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Return on Assets %</t>
  </si>
  <si>
    <t>Return on Equity %</t>
  </si>
  <si>
    <t>Total Assets Turnover (Times )</t>
  </si>
  <si>
    <t>Fixed Assets Turnover (Times)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</si>
  <si>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</si>
  <si>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</si>
  <si>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</si>
  <si>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</si>
  <si>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</si>
  <si>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>(القيمة السوقية الى العائد (مرة</t>
  </si>
  <si>
    <t>% الأرباح الموزعة الى القيمة السوقية</t>
  </si>
  <si>
    <t>% الأرباح الموزعة للسهم الى عائد السهم</t>
  </si>
  <si>
    <t>صافي الربح قبل الفوائد والضريبة الى الايردات %</t>
  </si>
  <si>
    <t>صافي الربح الى الايرادات  %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</si>
  <si>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</si>
  <si>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</si>
  <si>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</si>
  <si>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</si>
  <si>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</si>
  <si>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</si>
  <si>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</si>
  <si>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</si>
  <si>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</si>
  <si>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 xml:space="preserve">(الأرباح الموزعة للسهم الواحد (دينار </t>
  </si>
  <si>
    <t xml:space="preserve">(القيمة الدفترية للسهم الواحد (دينار </t>
  </si>
  <si>
    <t>(القيمة السوقية الى القيمة الدفترية (مرة</t>
  </si>
  <si>
    <t xml:space="preserve">(معدل دوران الموجودات ( مرة </t>
  </si>
  <si>
    <t xml:space="preserve">(معدل دوران الموجودات الثابتة ( مرة  </t>
  </si>
  <si>
    <t xml:space="preserve">(معدل دوران رأس المال العامل ( مرة </t>
  </si>
  <si>
    <t xml:space="preserve">(نسبة التداول ( مرة </t>
  </si>
  <si>
    <t xml:space="preserve">(رأس المال العامل ( دينار 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</si>
  <si>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</si>
  <si>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</si>
  <si>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</si>
  <si>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</si>
  <si>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</si>
  <si>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</si>
  <si>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</si>
  <si>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</si>
  <si>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</si>
  <si>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</si>
  <si>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</si>
  <si>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</si>
  <si>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</si>
  <si>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</si>
  <si>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</si>
  <si>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</si>
  <si>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صافي الربح</t>
  </si>
  <si>
    <t>Net Income</t>
  </si>
  <si>
    <t>Trading Information</t>
  </si>
  <si>
    <t>(معدل تغطية الفوائد ( مرة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</si>
  <si>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</si>
  <si>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</si>
  <si>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</si>
  <si>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</si>
  <si>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</si>
  <si>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</si>
  <si>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</si>
  <si>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</si>
  <si>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</si>
  <si>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</si>
  <si>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عدد الأسهم المدرجة</t>
  </si>
  <si>
    <t>No. of Listed Shares</t>
  </si>
  <si>
    <t>أرباح موزعة</t>
  </si>
  <si>
    <t>أسهم موزعة</t>
  </si>
  <si>
    <t>حقوق غير المسيطرين</t>
  </si>
  <si>
    <t>Non-controlling Interest</t>
  </si>
  <si>
    <t>Cash Dividends</t>
  </si>
  <si>
    <t>Stock Dividends</t>
  </si>
  <si>
    <t>-</t>
  </si>
  <si>
    <t>صناعات الورق والكرتون</t>
  </si>
  <si>
    <t>Paper and Cardboard Industries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</si>
</sst>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32" x14ac:knownFonts="1">
    <font>
      <sz val="10"/>
      <name val="Arial"/>
      <charset val="178"/>
    </font>
    <font>
      <sz val="11"/>
      <color theme="1"/>
      <name val="Calibri"/>
      <family val="2"/>
      <scheme val="minor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u/>
      <sz val="12"/>
      <color indexed="18"/>
      <name val="Arabic Transparent"/>
      <charset val="178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u/>
      <sz val="12"/>
      <color indexed="18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11" applyNumberFormat="0" applyAlignment="0" applyProtection="0"/>
    <xf numFmtId="0" fontId="24" fillId="6" borderId="12" applyNumberFormat="0" applyAlignment="0" applyProtection="0"/>
    <xf numFmtId="0" fontId="25" fillId="6" borderId="11" applyNumberFormat="0" applyAlignment="0" applyProtection="0"/>
    <xf numFmtId="0" fontId="26" fillId="0" borderId="13" applyNumberFormat="0" applyFill="0" applyAlignment="0" applyProtection="0"/>
    <xf numFmtId="0" fontId="27" fillId="7" borderId="1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15" applyNumberFormat="0" applyFont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2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2" fontId="5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2" fontId="5" fillId="0" borderId="5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38" fontId="5" fillId="0" borderId="3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1" fillId="0" borderId="0" xfId="4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W135"/>
  <sheetViews>
    <sheetView tabSelected="1" topLeftCell="B1" workbookViewId="0">
      <selection activeCell="E4" sqref="E4"/>
    </sheetView>
  </sheetViews>
  <sheetFormatPr defaultColWidth="9.109375" defaultRowHeight="15" x14ac:dyDescent="0.25"/>
  <cols>
    <col min="1" max="3" width="9.109375" style="1"/>
    <col min="4" max="4" width="56.88671875" style="8" customWidth="1"/>
    <col min="5" max="8" width="16.109375" style="6" customWidth="1"/>
    <col min="9" max="9" width="50" style="31" bestFit="1" customWidth="1"/>
    <col min="10" max="49" width="9.109375" style="2"/>
    <col min="50" max="16384" width="9.109375" style="1"/>
  </cols>
  <sheetData>
    <row r="2" spans="4:9" ht="15.6" x14ac:dyDescent="0.25">
      <c r="D2" s="17" t="s">
        <v>198</v>
      </c>
      <c r="E2" s="17"/>
      <c r="F2" s="17"/>
      <c r="G2" s="17"/>
      <c r="H2" s="17"/>
      <c r="I2" s="32" t="s">
        <v>197</v>
      </c>
    </row>
    <row r="3" spans="4:9" ht="14.4" x14ac:dyDescent="0.3">
      <c r="F3" s="58"/>
      <c r="G3" s="58"/>
      <c r="H3" s="58"/>
      <c r="I3" s="58"/>
    </row>
    <row r="4" spans="4:9" ht="24.9" customHeight="1" x14ac:dyDescent="0.25">
      <c r="D4" s="42" t="s">
        <v>176</v>
      </c>
      <c r="E4" s="43">
        <v>2018</v>
      </c>
      <c r="F4" s="43">
        <v>2017</v>
      </c>
      <c r="G4" s="43">
        <v>2016</v>
      </c>
      <c r="H4" s="43">
        <v>2015</v>
      </c>
      <c r="I4" s="44" t="s">
        <v>0</v>
      </c>
    </row>
    <row r="5" spans="4:9" ht="20.100000000000001" customHeight="1" x14ac:dyDescent="0.25">
      <c r="D5" s="9" t="s">
        <v>119</v>
      </c>
      <c r="E5" s="56">
        <v>24631</v>
      </c>
      <c r="F5" s="56" t="s">
        <v>196</v>
      </c>
      <c r="G5" s="56">
        <v>3696820.48</v>
      </c>
      <c r="H5" s="56">
        <v>1488998.5</v>
      </c>
      <c r="I5" s="3" t="s">
        <v>131</v>
      </c>
    </row>
    <row r="6" spans="4:9" ht="20.100000000000001" customHeight="1" x14ac:dyDescent="0.25">
      <c r="D6" s="10" t="s">
        <v>22</v>
      </c>
      <c r="E6" s="14">
        <v>30640</v>
      </c>
      <c r="F6" s="14" t="s">
        <v>196</v>
      </c>
      <c r="G6" s="14">
        <v>7439338</v>
      </c>
      <c r="H6" s="14">
        <v>7077411</v>
      </c>
      <c r="I6" s="4" t="s">
        <v>1</v>
      </c>
    </row>
    <row r="7" spans="4:9" ht="20.100000000000001" customHeight="1" x14ac:dyDescent="0.25">
      <c r="D7" s="10" t="s">
        <v>23</v>
      </c>
      <c r="E7" s="14">
        <v>88</v>
      </c>
      <c r="F7" s="14" t="s">
        <v>196</v>
      </c>
      <c r="G7" s="14">
        <v>2509</v>
      </c>
      <c r="H7" s="14">
        <v>1698</v>
      </c>
      <c r="I7" s="4" t="s">
        <v>2</v>
      </c>
    </row>
    <row r="8" spans="4:9" ht="20.100000000000001" customHeight="1" x14ac:dyDescent="0.25">
      <c r="D8" s="10" t="s">
        <v>189</v>
      </c>
      <c r="E8" s="14">
        <v>3551982</v>
      </c>
      <c r="F8" s="14" t="s">
        <v>196</v>
      </c>
      <c r="G8" s="14">
        <v>4051982</v>
      </c>
      <c r="H8" s="14">
        <v>18000000</v>
      </c>
      <c r="I8" s="4" t="s">
        <v>188</v>
      </c>
    </row>
    <row r="9" spans="4:9" ht="20.100000000000001" customHeight="1" x14ac:dyDescent="0.25">
      <c r="D9" s="11" t="s">
        <v>120</v>
      </c>
      <c r="E9" s="57">
        <v>2948145.06</v>
      </c>
      <c r="F9" s="57" t="s">
        <v>196</v>
      </c>
      <c r="G9" s="57">
        <v>7521660</v>
      </c>
      <c r="H9" s="57">
        <v>5550000</v>
      </c>
      <c r="I9" s="5" t="s">
        <v>132</v>
      </c>
    </row>
    <row r="10" spans="4:9" ht="15.6" x14ac:dyDescent="0.25">
      <c r="D10" s="12"/>
      <c r="E10" s="15"/>
      <c r="F10" s="15"/>
      <c r="G10" s="15"/>
      <c r="H10" s="15"/>
      <c r="I10" s="33"/>
    </row>
    <row r="11" spans="4:9" ht="15.6" x14ac:dyDescent="0.25">
      <c r="E11" s="15"/>
      <c r="F11" s="15"/>
      <c r="G11" s="15"/>
      <c r="H11" s="15"/>
      <c r="I11" s="34"/>
    </row>
    <row r="12" spans="4:9" ht="24.9" customHeight="1" x14ac:dyDescent="0.25">
      <c r="D12" s="42" t="s">
        <v>147</v>
      </c>
      <c r="E12" s="45"/>
      <c r="F12" s="45"/>
      <c r="G12" s="45"/>
      <c r="H12" s="45"/>
      <c r="I12" s="44" t="s">
        <v>133</v>
      </c>
    </row>
    <row r="13" spans="4:9" ht="20.100000000000001" customHeight="1" x14ac:dyDescent="0.25">
      <c r="D13" s="9" t="s">
        <v>64</v>
      </c>
      <c r="E13" s="56">
        <v>218408</v>
      </c>
      <c r="F13" s="56" t="s">
        <v>196</v>
      </c>
      <c r="G13" s="56">
        <v>330617</v>
      </c>
      <c r="H13" s="56">
        <v>508606</v>
      </c>
      <c r="I13" s="3" t="s">
        <v>53</v>
      </c>
    </row>
    <row r="14" spans="4:9" ht="20.100000000000001" customHeight="1" x14ac:dyDescent="0.25">
      <c r="D14" s="10" t="s">
        <v>121</v>
      </c>
      <c r="E14" s="14">
        <v>23240</v>
      </c>
      <c r="F14" s="14" t="s">
        <v>196</v>
      </c>
      <c r="G14" s="14">
        <v>16104</v>
      </c>
      <c r="H14" s="14">
        <v>1251374</v>
      </c>
      <c r="I14" s="4" t="s">
        <v>54</v>
      </c>
    </row>
    <row r="15" spans="4:9" ht="20.100000000000001" customHeight="1" x14ac:dyDescent="0.25">
      <c r="D15" s="18" t="s">
        <v>168</v>
      </c>
      <c r="E15" s="14">
        <v>0</v>
      </c>
      <c r="F15" s="14" t="s">
        <v>196</v>
      </c>
      <c r="G15" s="14">
        <v>0</v>
      </c>
      <c r="H15" s="14"/>
      <c r="I15" s="4" t="s">
        <v>158</v>
      </c>
    </row>
    <row r="16" spans="4:9" ht="20.100000000000001" customHeight="1" x14ac:dyDescent="0.25">
      <c r="D16" s="18" t="s">
        <v>169</v>
      </c>
      <c r="E16" s="14">
        <v>0</v>
      </c>
      <c r="F16" s="14" t="s">
        <v>196</v>
      </c>
      <c r="G16" s="14">
        <v>0</v>
      </c>
      <c r="H16" s="14">
        <v>331184</v>
      </c>
      <c r="I16" s="4" t="s">
        <v>159</v>
      </c>
    </row>
    <row r="17" spans="4:9" ht="20.100000000000001" customHeight="1" x14ac:dyDescent="0.25">
      <c r="D17" s="18" t="s">
        <v>170</v>
      </c>
      <c r="E17" s="14">
        <v>0</v>
      </c>
      <c r="F17" s="14" t="s">
        <v>196</v>
      </c>
      <c r="G17" s="14">
        <v>0</v>
      </c>
      <c r="H17" s="14">
        <v>48443</v>
      </c>
      <c r="I17" s="4" t="s">
        <v>160</v>
      </c>
    </row>
    <row r="18" spans="4:9" ht="20.100000000000001" customHeight="1" x14ac:dyDescent="0.25">
      <c r="D18" s="18" t="s">
        <v>171</v>
      </c>
      <c r="E18" s="14">
        <v>0</v>
      </c>
      <c r="F18" s="14" t="s">
        <v>196</v>
      </c>
      <c r="G18" s="14">
        <v>150971</v>
      </c>
      <c r="H18" s="14">
        <v>1912738</v>
      </c>
      <c r="I18" s="4" t="s">
        <v>161</v>
      </c>
    </row>
    <row r="19" spans="4:9" ht="20.100000000000001" customHeight="1" x14ac:dyDescent="0.25">
      <c r="D19" s="18" t="s">
        <v>172</v>
      </c>
      <c r="E19" s="14">
        <v>0</v>
      </c>
      <c r="F19" s="14" t="s">
        <v>196</v>
      </c>
      <c r="G19" s="14">
        <v>0</v>
      </c>
      <c r="H19" s="14">
        <v>0</v>
      </c>
      <c r="I19" s="4" t="s">
        <v>162</v>
      </c>
    </row>
    <row r="20" spans="4:9" ht="20.100000000000001" customHeight="1" x14ac:dyDescent="0.25">
      <c r="D20" s="10" t="s">
        <v>65</v>
      </c>
      <c r="E20" s="14">
        <v>1109966</v>
      </c>
      <c r="F20" s="14" t="s">
        <v>196</v>
      </c>
      <c r="G20" s="14">
        <v>2726861</v>
      </c>
      <c r="H20" s="14">
        <v>6544726</v>
      </c>
      <c r="I20" s="4" t="s">
        <v>55</v>
      </c>
    </row>
    <row r="21" spans="4:9" ht="20.100000000000001" customHeight="1" x14ac:dyDescent="0.25">
      <c r="D21" s="10" t="s">
        <v>93</v>
      </c>
      <c r="E21" s="14">
        <v>0</v>
      </c>
      <c r="F21" s="14" t="s">
        <v>196</v>
      </c>
      <c r="G21" s="14">
        <v>0</v>
      </c>
      <c r="H21" s="14">
        <v>0</v>
      </c>
      <c r="I21" s="4" t="s">
        <v>77</v>
      </c>
    </row>
    <row r="22" spans="4:9" ht="20.100000000000001" customHeight="1" x14ac:dyDescent="0.25">
      <c r="D22" s="10" t="s">
        <v>149</v>
      </c>
      <c r="E22" s="14">
        <v>3107</v>
      </c>
      <c r="F22" s="14" t="s">
        <v>196</v>
      </c>
      <c r="G22" s="14">
        <v>1701553</v>
      </c>
      <c r="H22" s="14">
        <v>11839343</v>
      </c>
      <c r="I22" s="4" t="s">
        <v>163</v>
      </c>
    </row>
    <row r="23" spans="4:9" ht="20.100000000000001" customHeight="1" x14ac:dyDescent="0.25">
      <c r="D23" s="10" t="s">
        <v>173</v>
      </c>
      <c r="E23" s="14">
        <v>2209375</v>
      </c>
      <c r="F23" s="14" t="s">
        <v>196</v>
      </c>
      <c r="G23" s="14">
        <v>0</v>
      </c>
      <c r="H23" s="14">
        <v>0</v>
      </c>
      <c r="I23" s="4" t="s">
        <v>164</v>
      </c>
    </row>
    <row r="24" spans="4:9" ht="20.100000000000001" customHeight="1" x14ac:dyDescent="0.25">
      <c r="D24" s="10" t="s">
        <v>94</v>
      </c>
      <c r="E24" s="14">
        <v>6381832</v>
      </c>
      <c r="F24" s="14" t="s">
        <v>196</v>
      </c>
      <c r="G24" s="14">
        <v>6381832</v>
      </c>
      <c r="H24" s="14">
        <v>6381832</v>
      </c>
      <c r="I24" s="4" t="s">
        <v>78</v>
      </c>
    </row>
    <row r="25" spans="4:9" ht="20.100000000000001" customHeight="1" x14ac:dyDescent="0.25">
      <c r="D25" s="10" t="s">
        <v>66</v>
      </c>
      <c r="E25" s="14">
        <v>8594314</v>
      </c>
      <c r="F25" s="14" t="s">
        <v>196</v>
      </c>
      <c r="G25" s="14">
        <v>8083385</v>
      </c>
      <c r="H25" s="14">
        <v>18221175</v>
      </c>
      <c r="I25" s="4" t="s">
        <v>165</v>
      </c>
    </row>
    <row r="26" spans="4:9" ht="20.100000000000001" customHeight="1" x14ac:dyDescent="0.25">
      <c r="D26" s="10" t="s">
        <v>67</v>
      </c>
      <c r="E26" s="14">
        <v>0</v>
      </c>
      <c r="F26" s="14" t="s">
        <v>196</v>
      </c>
      <c r="G26" s="14">
        <v>0</v>
      </c>
      <c r="H26" s="14">
        <v>0</v>
      </c>
      <c r="I26" s="4" t="s">
        <v>166</v>
      </c>
    </row>
    <row r="27" spans="4:9" ht="20.100000000000001" customHeight="1" x14ac:dyDescent="0.25">
      <c r="D27" s="20" t="s">
        <v>24</v>
      </c>
      <c r="E27" s="57">
        <v>9704280</v>
      </c>
      <c r="F27" s="57" t="s">
        <v>196</v>
      </c>
      <c r="G27" s="57">
        <v>10810246</v>
      </c>
      <c r="H27" s="57">
        <v>24765901</v>
      </c>
      <c r="I27" s="35" t="s">
        <v>167</v>
      </c>
    </row>
    <row r="28" spans="4:9" ht="15.6" x14ac:dyDescent="0.25">
      <c r="D28" s="12"/>
      <c r="E28" s="50"/>
      <c r="F28" s="50"/>
      <c r="G28" s="50"/>
      <c r="H28" s="50"/>
    </row>
    <row r="29" spans="4:9" ht="15.6" x14ac:dyDescent="0.25">
      <c r="E29" s="50"/>
      <c r="F29" s="50"/>
      <c r="G29" s="50"/>
      <c r="H29" s="50"/>
    </row>
    <row r="30" spans="4:9" ht="24.9" customHeight="1" x14ac:dyDescent="0.25">
      <c r="D30" s="46" t="s">
        <v>124</v>
      </c>
      <c r="E30" s="51"/>
      <c r="F30" s="51"/>
      <c r="G30" s="51"/>
      <c r="H30" s="51"/>
      <c r="I30" s="47" t="s">
        <v>3</v>
      </c>
    </row>
    <row r="31" spans="4:9" ht="24.9" customHeight="1" x14ac:dyDescent="0.25">
      <c r="D31" s="42" t="s">
        <v>122</v>
      </c>
      <c r="E31" s="51"/>
      <c r="F31" s="51"/>
      <c r="G31" s="51"/>
      <c r="H31" s="51"/>
      <c r="I31" s="44" t="s">
        <v>134</v>
      </c>
    </row>
    <row r="32" spans="4:9" ht="20.100000000000001" customHeight="1" x14ac:dyDescent="0.25">
      <c r="D32" s="9" t="s">
        <v>95</v>
      </c>
      <c r="E32" s="56">
        <v>793291</v>
      </c>
      <c r="F32" s="56" t="s">
        <v>196</v>
      </c>
      <c r="G32" s="56">
        <v>729954</v>
      </c>
      <c r="H32" s="56">
        <v>2578923</v>
      </c>
      <c r="I32" s="3" t="s">
        <v>141</v>
      </c>
    </row>
    <row r="33" spans="4:9" ht="20.100000000000001" customHeight="1" x14ac:dyDescent="0.25">
      <c r="D33" s="10" t="s">
        <v>96</v>
      </c>
      <c r="E33" s="14">
        <v>0</v>
      </c>
      <c r="F33" s="14" t="s">
        <v>196</v>
      </c>
      <c r="G33" s="14">
        <v>0</v>
      </c>
      <c r="H33" s="14">
        <v>633223</v>
      </c>
      <c r="I33" s="4" t="s">
        <v>142</v>
      </c>
    </row>
    <row r="34" spans="4:9" ht="20.100000000000001" customHeight="1" x14ac:dyDescent="0.25">
      <c r="D34" s="10" t="s">
        <v>97</v>
      </c>
      <c r="E34" s="14">
        <v>0</v>
      </c>
      <c r="F34" s="14" t="s">
        <v>196</v>
      </c>
      <c r="G34" s="14">
        <v>0</v>
      </c>
      <c r="H34" s="14">
        <v>0</v>
      </c>
      <c r="I34" s="4" t="s">
        <v>79</v>
      </c>
    </row>
    <row r="35" spans="4:9" ht="20.100000000000001" customHeight="1" x14ac:dyDescent="0.25">
      <c r="D35" s="10" t="s">
        <v>98</v>
      </c>
      <c r="E35" s="14">
        <v>0</v>
      </c>
      <c r="F35" s="14" t="s">
        <v>196</v>
      </c>
      <c r="G35" s="14">
        <v>0</v>
      </c>
      <c r="H35" s="14">
        <v>2863341</v>
      </c>
      <c r="I35" s="4" t="s">
        <v>80</v>
      </c>
    </row>
    <row r="36" spans="4:9" ht="20.100000000000001" customHeight="1" x14ac:dyDescent="0.25">
      <c r="D36" s="10" t="s">
        <v>99</v>
      </c>
      <c r="E36" s="14">
        <v>1538798</v>
      </c>
      <c r="F36" s="14" t="s">
        <v>196</v>
      </c>
      <c r="G36" s="14">
        <v>2200903</v>
      </c>
      <c r="H36" s="14">
        <v>10585341</v>
      </c>
      <c r="I36" s="4" t="s">
        <v>81</v>
      </c>
    </row>
    <row r="37" spans="4:9" ht="20.100000000000001" customHeight="1" x14ac:dyDescent="0.25">
      <c r="D37" s="10" t="s">
        <v>100</v>
      </c>
      <c r="E37" s="14">
        <v>3280000</v>
      </c>
      <c r="F37" s="14" t="s">
        <v>196</v>
      </c>
      <c r="G37" s="14">
        <v>3280000</v>
      </c>
      <c r="H37" s="14">
        <v>5013333</v>
      </c>
      <c r="I37" s="4" t="s">
        <v>143</v>
      </c>
    </row>
    <row r="38" spans="4:9" ht="20.100000000000001" customHeight="1" x14ac:dyDescent="0.25">
      <c r="D38" s="10" t="s">
        <v>103</v>
      </c>
      <c r="E38" s="14">
        <v>0</v>
      </c>
      <c r="F38" s="14" t="s">
        <v>196</v>
      </c>
      <c r="G38" s="14">
        <v>0</v>
      </c>
      <c r="H38" s="14">
        <v>0</v>
      </c>
      <c r="I38" s="4" t="s">
        <v>144</v>
      </c>
    </row>
    <row r="39" spans="4:9" ht="20.100000000000001" customHeight="1" x14ac:dyDescent="0.25">
      <c r="D39" s="10" t="s">
        <v>101</v>
      </c>
      <c r="E39" s="14">
        <v>0</v>
      </c>
      <c r="F39" s="14" t="s">
        <v>196</v>
      </c>
      <c r="G39" s="14">
        <v>0</v>
      </c>
      <c r="H39" s="14">
        <v>319700</v>
      </c>
      <c r="I39" s="4" t="s">
        <v>82</v>
      </c>
    </row>
    <row r="40" spans="4:9" ht="20.100000000000001" customHeight="1" x14ac:dyDescent="0.25">
      <c r="D40" s="19" t="s">
        <v>102</v>
      </c>
      <c r="E40" s="57">
        <v>4818798</v>
      </c>
      <c r="F40" s="57" t="s">
        <v>196</v>
      </c>
      <c r="G40" s="57">
        <v>5480903</v>
      </c>
      <c r="H40" s="57">
        <v>15918374</v>
      </c>
      <c r="I40" s="36" t="s">
        <v>115</v>
      </c>
    </row>
    <row r="41" spans="4:9" ht="15.6" x14ac:dyDescent="0.25">
      <c r="D41" s="16"/>
      <c r="E41" s="52"/>
      <c r="F41" s="52"/>
      <c r="G41" s="52"/>
      <c r="H41" s="52"/>
      <c r="I41" s="37"/>
    </row>
    <row r="42" spans="4:9" ht="24.9" customHeight="1" x14ac:dyDescent="0.25">
      <c r="D42" s="42" t="s">
        <v>52</v>
      </c>
      <c r="E42" s="51"/>
      <c r="F42" s="51"/>
      <c r="G42" s="51"/>
      <c r="H42" s="51"/>
      <c r="I42" s="44" t="s">
        <v>135</v>
      </c>
    </row>
    <row r="43" spans="4:9" ht="20.100000000000001" customHeight="1" x14ac:dyDescent="0.25">
      <c r="D43" s="9" t="s">
        <v>25</v>
      </c>
      <c r="E43" s="56">
        <v>3551982</v>
      </c>
      <c r="F43" s="56" t="s">
        <v>196</v>
      </c>
      <c r="G43" s="56">
        <v>4051982</v>
      </c>
      <c r="H43" s="56">
        <v>18000000</v>
      </c>
      <c r="I43" s="3" t="s">
        <v>4</v>
      </c>
    </row>
    <row r="44" spans="4:9" ht="20.100000000000001" customHeight="1" x14ac:dyDescent="0.25">
      <c r="D44" s="10" t="s">
        <v>26</v>
      </c>
      <c r="E44" s="14">
        <v>3551982</v>
      </c>
      <c r="F44" s="14" t="s">
        <v>196</v>
      </c>
      <c r="G44" s="14">
        <v>4051982</v>
      </c>
      <c r="H44" s="14">
        <v>18000000</v>
      </c>
      <c r="I44" s="4" t="s">
        <v>5</v>
      </c>
    </row>
    <row r="45" spans="4:9" ht="20.100000000000001" customHeight="1" x14ac:dyDescent="0.25">
      <c r="D45" s="10" t="s">
        <v>123</v>
      </c>
      <c r="E45" s="14">
        <v>3551982</v>
      </c>
      <c r="F45" s="14" t="s">
        <v>196</v>
      </c>
      <c r="G45" s="14">
        <v>4051982</v>
      </c>
      <c r="H45" s="14">
        <v>18000000</v>
      </c>
      <c r="I45" s="4" t="s">
        <v>6</v>
      </c>
    </row>
    <row r="46" spans="4:9" ht="20.100000000000001" customHeight="1" x14ac:dyDescent="0.25">
      <c r="D46" s="10" t="s">
        <v>68</v>
      </c>
      <c r="E46" s="14">
        <v>298310</v>
      </c>
      <c r="F46" s="14" t="s">
        <v>196</v>
      </c>
      <c r="G46" s="14">
        <v>585045</v>
      </c>
      <c r="H46" s="14">
        <v>1846521</v>
      </c>
      <c r="I46" s="4" t="s">
        <v>56</v>
      </c>
    </row>
    <row r="47" spans="4:9" ht="20.100000000000001" customHeight="1" x14ac:dyDescent="0.25">
      <c r="D47" s="10" t="s">
        <v>27</v>
      </c>
      <c r="E47" s="14">
        <v>0</v>
      </c>
      <c r="F47" s="14" t="s">
        <v>196</v>
      </c>
      <c r="G47" s="14">
        <v>0</v>
      </c>
      <c r="H47" s="14">
        <v>0</v>
      </c>
      <c r="I47" s="4" t="s">
        <v>7</v>
      </c>
    </row>
    <row r="48" spans="4:9" ht="20.100000000000001" customHeight="1" x14ac:dyDescent="0.25">
      <c r="D48" s="10" t="s">
        <v>28</v>
      </c>
      <c r="E48" s="14">
        <v>0</v>
      </c>
      <c r="F48" s="14" t="s">
        <v>196</v>
      </c>
      <c r="G48" s="14">
        <v>0</v>
      </c>
      <c r="H48" s="14">
        <v>0</v>
      </c>
      <c r="I48" s="4" t="s">
        <v>8</v>
      </c>
    </row>
    <row r="49" spans="4:9" ht="20.100000000000001" customHeight="1" x14ac:dyDescent="0.25">
      <c r="D49" s="10" t="s">
        <v>29</v>
      </c>
      <c r="E49" s="14">
        <v>0</v>
      </c>
      <c r="F49" s="14" t="s">
        <v>196</v>
      </c>
      <c r="G49" s="14">
        <v>0</v>
      </c>
      <c r="H49" s="14">
        <v>0</v>
      </c>
      <c r="I49" s="4" t="s">
        <v>145</v>
      </c>
    </row>
    <row r="50" spans="4:9" ht="20.100000000000001" customHeight="1" x14ac:dyDescent="0.25">
      <c r="D50" s="10" t="s">
        <v>30</v>
      </c>
      <c r="E50" s="14">
        <v>0</v>
      </c>
      <c r="F50" s="14" t="s">
        <v>196</v>
      </c>
      <c r="G50" s="14">
        <v>0</v>
      </c>
      <c r="H50" s="14">
        <v>0</v>
      </c>
      <c r="I50" s="4" t="s">
        <v>9</v>
      </c>
    </row>
    <row r="51" spans="4:9" ht="20.100000000000001" customHeight="1" x14ac:dyDescent="0.25">
      <c r="D51" s="10" t="s">
        <v>31</v>
      </c>
      <c r="E51" s="14">
        <v>0</v>
      </c>
      <c r="F51" s="14" t="s">
        <v>196</v>
      </c>
      <c r="G51" s="14">
        <v>0</v>
      </c>
      <c r="H51" s="14">
        <v>0</v>
      </c>
      <c r="I51" s="4" t="s">
        <v>10</v>
      </c>
    </row>
    <row r="52" spans="4:9" ht="20.100000000000001" customHeight="1" x14ac:dyDescent="0.25">
      <c r="D52" s="10" t="s">
        <v>194</v>
      </c>
      <c r="E52" s="14">
        <v>0</v>
      </c>
      <c r="F52" s="14" t="s">
        <v>196</v>
      </c>
      <c r="G52" s="14">
        <v>125000</v>
      </c>
      <c r="H52" s="14">
        <v>250000</v>
      </c>
      <c r="I52" s="4" t="s">
        <v>190</v>
      </c>
    </row>
    <row r="53" spans="4:9" ht="20.100000000000001" customHeight="1" x14ac:dyDescent="0.25">
      <c r="D53" s="10" t="s">
        <v>195</v>
      </c>
      <c r="E53" s="14">
        <v>0</v>
      </c>
      <c r="F53" s="14" t="s">
        <v>196</v>
      </c>
      <c r="G53" s="14"/>
      <c r="H53" s="14"/>
      <c r="I53" s="4" t="s">
        <v>191</v>
      </c>
    </row>
    <row r="54" spans="4:9" ht="20.100000000000001" customHeight="1" x14ac:dyDescent="0.25">
      <c r="D54" s="10" t="s">
        <v>32</v>
      </c>
      <c r="E54" s="14">
        <v>0</v>
      </c>
      <c r="F54" s="14" t="s">
        <v>196</v>
      </c>
      <c r="G54" s="14">
        <v>0</v>
      </c>
      <c r="H54" s="14">
        <v>-38412</v>
      </c>
      <c r="I54" s="4" t="s">
        <v>57</v>
      </c>
    </row>
    <row r="55" spans="4:9" ht="20.100000000000001" customHeight="1" x14ac:dyDescent="0.25">
      <c r="D55" s="10" t="s">
        <v>34</v>
      </c>
      <c r="E55" s="14">
        <v>171009</v>
      </c>
      <c r="F55" s="14" t="s">
        <v>196</v>
      </c>
      <c r="G55" s="14">
        <v>-161718</v>
      </c>
      <c r="H55" s="14">
        <v>-11939699</v>
      </c>
      <c r="I55" s="4" t="s">
        <v>146</v>
      </c>
    </row>
    <row r="56" spans="4:9" ht="20.100000000000001" customHeight="1" x14ac:dyDescent="0.25">
      <c r="D56" s="10" t="s">
        <v>33</v>
      </c>
      <c r="E56" s="14">
        <v>4021301</v>
      </c>
      <c r="F56" s="14" t="s">
        <v>196</v>
      </c>
      <c r="G56" s="14">
        <v>4600309</v>
      </c>
      <c r="H56" s="14">
        <v>8118410</v>
      </c>
      <c r="I56" s="4" t="s">
        <v>12</v>
      </c>
    </row>
    <row r="57" spans="4:9" ht="20.100000000000001" customHeight="1" x14ac:dyDescent="0.25">
      <c r="D57" s="40" t="s">
        <v>193</v>
      </c>
      <c r="E57" s="14">
        <v>864181</v>
      </c>
      <c r="F57" s="14" t="s">
        <v>196</v>
      </c>
      <c r="G57" s="14">
        <v>729034</v>
      </c>
      <c r="H57" s="14">
        <v>729117</v>
      </c>
      <c r="I57" s="41" t="s">
        <v>192</v>
      </c>
    </row>
    <row r="58" spans="4:9" ht="20.100000000000001" customHeight="1" x14ac:dyDescent="0.25">
      <c r="D58" s="11" t="s">
        <v>69</v>
      </c>
      <c r="E58" s="57">
        <v>9704280</v>
      </c>
      <c r="F58" s="57" t="s">
        <v>196</v>
      </c>
      <c r="G58" s="57">
        <v>10810246</v>
      </c>
      <c r="H58" s="57">
        <v>24765901</v>
      </c>
      <c r="I58" s="5" t="s">
        <v>11</v>
      </c>
    </row>
    <row r="59" spans="4:9" ht="15.6" x14ac:dyDescent="0.25">
      <c r="D59" s="12"/>
      <c r="E59" s="50"/>
      <c r="F59" s="50"/>
      <c r="G59" s="50"/>
      <c r="H59" s="50"/>
      <c r="I59" s="34"/>
    </row>
    <row r="60" spans="4:9" ht="15.6" x14ac:dyDescent="0.25">
      <c r="D60" s="12"/>
      <c r="E60" s="50"/>
      <c r="F60" s="50"/>
      <c r="G60" s="50"/>
      <c r="H60" s="50"/>
      <c r="I60" s="34"/>
    </row>
    <row r="61" spans="4:9" ht="24.9" customHeight="1" x14ac:dyDescent="0.25">
      <c r="D61" s="42" t="s">
        <v>35</v>
      </c>
      <c r="E61" s="51"/>
      <c r="F61" s="51"/>
      <c r="G61" s="51"/>
      <c r="H61" s="51"/>
      <c r="I61" s="44" t="s">
        <v>13</v>
      </c>
    </row>
    <row r="62" spans="4:9" ht="20.100000000000001" customHeight="1" x14ac:dyDescent="0.25">
      <c r="D62" s="9" t="s">
        <v>104</v>
      </c>
      <c r="E62" s="56">
        <v>19183</v>
      </c>
      <c r="F62" s="56" t="s">
        <v>196</v>
      </c>
      <c r="G62" s="56">
        <v>60079</v>
      </c>
      <c r="H62" s="56">
        <v>6189020</v>
      </c>
      <c r="I62" s="3" t="s">
        <v>83</v>
      </c>
    </row>
    <row r="63" spans="4:9" ht="20.100000000000001" customHeight="1" x14ac:dyDescent="0.25">
      <c r="D63" s="10" t="s">
        <v>105</v>
      </c>
      <c r="E63" s="14">
        <v>76710</v>
      </c>
      <c r="F63" s="14" t="s">
        <v>196</v>
      </c>
      <c r="G63" s="14">
        <v>95666</v>
      </c>
      <c r="H63" s="14">
        <v>6601187</v>
      </c>
      <c r="I63" s="4" t="s">
        <v>84</v>
      </c>
    </row>
    <row r="64" spans="4:9" ht="20.100000000000001" customHeight="1" x14ac:dyDescent="0.25">
      <c r="D64" s="10" t="s">
        <v>125</v>
      </c>
      <c r="E64" s="14">
        <v>-57527</v>
      </c>
      <c r="F64" s="14" t="s">
        <v>196</v>
      </c>
      <c r="G64" s="14">
        <v>-35587</v>
      </c>
      <c r="H64" s="14">
        <v>-412167</v>
      </c>
      <c r="I64" s="4" t="s">
        <v>85</v>
      </c>
    </row>
    <row r="65" spans="4:9" ht="20.100000000000001" customHeight="1" x14ac:dyDescent="0.25">
      <c r="D65" s="10" t="s">
        <v>106</v>
      </c>
      <c r="E65" s="14">
        <v>106241</v>
      </c>
      <c r="F65" s="14" t="s">
        <v>196</v>
      </c>
      <c r="G65" s="14">
        <v>212036</v>
      </c>
      <c r="H65" s="14">
        <v>746871</v>
      </c>
      <c r="I65" s="4" t="s">
        <v>86</v>
      </c>
    </row>
    <row r="66" spans="4:9" ht="20.100000000000001" customHeight="1" x14ac:dyDescent="0.25">
      <c r="D66" s="10" t="s">
        <v>107</v>
      </c>
      <c r="E66" s="14">
        <v>0</v>
      </c>
      <c r="F66" s="14" t="s">
        <v>196</v>
      </c>
      <c r="G66" s="14">
        <v>7901</v>
      </c>
      <c r="H66" s="14">
        <v>412388</v>
      </c>
      <c r="I66" s="4" t="s">
        <v>87</v>
      </c>
    </row>
    <row r="67" spans="4:9" ht="20.100000000000001" customHeight="1" x14ac:dyDescent="0.25">
      <c r="D67" s="10" t="s">
        <v>108</v>
      </c>
      <c r="E67" s="14">
        <v>5478</v>
      </c>
      <c r="F67" s="14" t="s">
        <v>196</v>
      </c>
      <c r="G67" s="14">
        <v>84119</v>
      </c>
      <c r="H67" s="14">
        <v>1278548</v>
      </c>
      <c r="I67" s="4" t="s">
        <v>88</v>
      </c>
    </row>
    <row r="68" spans="4:9" ht="20.100000000000001" customHeight="1" x14ac:dyDescent="0.25">
      <c r="D68" s="10" t="s">
        <v>109</v>
      </c>
      <c r="E68" s="14">
        <v>0</v>
      </c>
      <c r="F68" s="14" t="s">
        <v>196</v>
      </c>
      <c r="G68" s="14">
        <v>37087</v>
      </c>
      <c r="H68" s="14">
        <v>18882</v>
      </c>
      <c r="I68" s="4" t="s">
        <v>89</v>
      </c>
    </row>
    <row r="69" spans="4:9" ht="20.100000000000001" customHeight="1" x14ac:dyDescent="0.25">
      <c r="D69" s="10" t="s">
        <v>110</v>
      </c>
      <c r="E69" s="14">
        <v>-163768</v>
      </c>
      <c r="F69" s="14" t="s">
        <v>196</v>
      </c>
      <c r="G69" s="14">
        <v>-292611</v>
      </c>
      <c r="H69" s="14">
        <v>-1590308</v>
      </c>
      <c r="I69" s="4" t="s">
        <v>90</v>
      </c>
    </row>
    <row r="70" spans="4:9" ht="20.100000000000001" customHeight="1" x14ac:dyDescent="0.25">
      <c r="D70" s="10" t="s">
        <v>111</v>
      </c>
      <c r="E70" s="14">
        <v>2457841</v>
      </c>
      <c r="F70" s="14" t="s">
        <v>196</v>
      </c>
      <c r="G70" s="14">
        <v>194446</v>
      </c>
      <c r="H70" s="14">
        <v>433377</v>
      </c>
      <c r="I70" s="4" t="s">
        <v>58</v>
      </c>
    </row>
    <row r="71" spans="4:9" ht="20.100000000000001" customHeight="1" x14ac:dyDescent="0.25">
      <c r="D71" s="10" t="s">
        <v>112</v>
      </c>
      <c r="E71" s="14">
        <v>1006896</v>
      </c>
      <c r="F71" s="14" t="s">
        <v>196</v>
      </c>
      <c r="G71" s="14">
        <v>0</v>
      </c>
      <c r="H71" s="14">
        <v>205010</v>
      </c>
      <c r="I71" s="4" t="s">
        <v>59</v>
      </c>
    </row>
    <row r="72" spans="4:9" ht="20.100000000000001" customHeight="1" x14ac:dyDescent="0.25">
      <c r="D72" s="10" t="s">
        <v>118</v>
      </c>
      <c r="E72" s="14">
        <v>1287177</v>
      </c>
      <c r="F72" s="14" t="s">
        <v>196</v>
      </c>
      <c r="G72" s="14">
        <v>-98165</v>
      </c>
      <c r="H72" s="14">
        <v>-1361941</v>
      </c>
      <c r="I72" s="4" t="s">
        <v>91</v>
      </c>
    </row>
    <row r="73" spans="4:9" ht="20.100000000000001" customHeight="1" x14ac:dyDescent="0.25">
      <c r="D73" s="10" t="s">
        <v>113</v>
      </c>
      <c r="E73" s="14">
        <v>0</v>
      </c>
      <c r="F73" s="14" t="s">
        <v>196</v>
      </c>
      <c r="G73" s="14">
        <v>8815</v>
      </c>
      <c r="H73" s="14">
        <v>577863</v>
      </c>
      <c r="I73" s="4" t="s">
        <v>92</v>
      </c>
    </row>
    <row r="74" spans="4:9" ht="20.100000000000001" customHeight="1" x14ac:dyDescent="0.25">
      <c r="D74" s="10" t="s">
        <v>178</v>
      </c>
      <c r="E74" s="14">
        <v>1287177</v>
      </c>
      <c r="F74" s="14" t="s">
        <v>196</v>
      </c>
      <c r="G74" s="14">
        <v>-106980</v>
      </c>
      <c r="H74" s="14">
        <v>-1939804</v>
      </c>
      <c r="I74" s="48" t="s">
        <v>187</v>
      </c>
    </row>
    <row r="75" spans="4:9" ht="20.100000000000001" customHeight="1" x14ac:dyDescent="0.25">
      <c r="D75" s="10" t="s">
        <v>148</v>
      </c>
      <c r="E75" s="14">
        <v>0</v>
      </c>
      <c r="F75" s="14" t="s">
        <v>196</v>
      </c>
      <c r="G75" s="14">
        <v>5273</v>
      </c>
      <c r="H75" s="14">
        <v>281084</v>
      </c>
      <c r="I75" s="48" t="s">
        <v>179</v>
      </c>
    </row>
    <row r="76" spans="4:9" ht="20.100000000000001" customHeight="1" x14ac:dyDescent="0.25">
      <c r="D76" s="10" t="s">
        <v>180</v>
      </c>
      <c r="E76" s="14">
        <v>12057</v>
      </c>
      <c r="F76" s="14" t="s">
        <v>196</v>
      </c>
      <c r="G76" s="14">
        <v>0</v>
      </c>
      <c r="H76" s="14">
        <v>0</v>
      </c>
      <c r="I76" s="48" t="s">
        <v>181</v>
      </c>
    </row>
    <row r="77" spans="4:9" ht="20.100000000000001" customHeight="1" x14ac:dyDescent="0.25">
      <c r="D77" s="10" t="s">
        <v>182</v>
      </c>
      <c r="E77" s="14">
        <v>0</v>
      </c>
      <c r="F77" s="14" t="s">
        <v>196</v>
      </c>
      <c r="G77" s="14">
        <v>0</v>
      </c>
      <c r="H77" s="14">
        <v>0</v>
      </c>
      <c r="I77" s="48" t="s">
        <v>126</v>
      </c>
    </row>
    <row r="78" spans="4:9" ht="20.100000000000001" customHeight="1" x14ac:dyDescent="0.25">
      <c r="D78" s="10" t="s">
        <v>183</v>
      </c>
      <c r="E78" s="14">
        <v>0</v>
      </c>
      <c r="F78" s="14" t="s">
        <v>196</v>
      </c>
      <c r="G78" s="14">
        <v>6000</v>
      </c>
      <c r="H78" s="14">
        <v>8000</v>
      </c>
      <c r="I78" s="48" t="s">
        <v>184</v>
      </c>
    </row>
    <row r="79" spans="4:9" ht="20.100000000000001" customHeight="1" x14ac:dyDescent="0.25">
      <c r="D79" s="10" t="s">
        <v>175</v>
      </c>
      <c r="E79" s="14">
        <v>1275120</v>
      </c>
      <c r="F79" s="14" t="s">
        <v>196</v>
      </c>
      <c r="G79" s="14">
        <v>-118253</v>
      </c>
      <c r="H79" s="14">
        <v>-2228888</v>
      </c>
      <c r="I79" s="48" t="s">
        <v>174</v>
      </c>
    </row>
    <row r="80" spans="4:9" ht="20.100000000000001" customHeight="1" x14ac:dyDescent="0.25">
      <c r="D80" s="40" t="s">
        <v>193</v>
      </c>
      <c r="E80" s="14">
        <v>135190</v>
      </c>
      <c r="F80" s="14" t="s">
        <v>196</v>
      </c>
      <c r="G80" s="14">
        <v>-83</v>
      </c>
      <c r="H80" s="14">
        <v>-1242</v>
      </c>
      <c r="I80" s="41" t="s">
        <v>192</v>
      </c>
    </row>
    <row r="81" spans="4:9" ht="20.100000000000001" customHeight="1" x14ac:dyDescent="0.25">
      <c r="D81" s="11" t="s">
        <v>185</v>
      </c>
      <c r="E81" s="57">
        <v>1139930</v>
      </c>
      <c r="F81" s="57" t="s">
        <v>196</v>
      </c>
      <c r="G81" s="57">
        <v>-118170</v>
      </c>
      <c r="H81" s="57">
        <v>-2227646</v>
      </c>
      <c r="I81" s="49" t="s">
        <v>186</v>
      </c>
    </row>
    <row r="82" spans="4:9" ht="20.100000000000001" customHeight="1" x14ac:dyDescent="0.25">
      <c r="D82" s="12"/>
      <c r="E82" s="50"/>
      <c r="F82" s="50"/>
      <c r="G82" s="50"/>
      <c r="H82" s="50"/>
      <c r="I82" s="34"/>
    </row>
    <row r="83" spans="4:9" ht="20.100000000000001" customHeight="1" x14ac:dyDescent="0.25">
      <c r="D83" s="12"/>
      <c r="E83" s="50"/>
      <c r="F83" s="50"/>
      <c r="G83" s="50"/>
      <c r="H83" s="50"/>
      <c r="I83" s="34"/>
    </row>
    <row r="84" spans="4:9" ht="20.100000000000001" customHeight="1" x14ac:dyDescent="0.25">
      <c r="D84" s="42" t="s">
        <v>36</v>
      </c>
      <c r="E84" s="53"/>
      <c r="F84" s="53"/>
      <c r="G84" s="53"/>
      <c r="H84" s="53"/>
      <c r="I84" s="44" t="s">
        <v>18</v>
      </c>
    </row>
    <row r="85" spans="4:9" ht="20.100000000000001" customHeight="1" x14ac:dyDescent="0.25">
      <c r="D85" s="9" t="s">
        <v>37</v>
      </c>
      <c r="E85" s="56">
        <v>62242</v>
      </c>
      <c r="F85" s="56" t="s">
        <v>196</v>
      </c>
      <c r="G85" s="56">
        <v>480036</v>
      </c>
      <c r="H85" s="56">
        <v>793457</v>
      </c>
      <c r="I85" s="3" t="s">
        <v>14</v>
      </c>
    </row>
    <row r="86" spans="4:9" ht="20.100000000000001" customHeight="1" x14ac:dyDescent="0.25">
      <c r="D86" s="10" t="s">
        <v>38</v>
      </c>
      <c r="E86" s="14">
        <v>2412259</v>
      </c>
      <c r="F86" s="14" t="s">
        <v>196</v>
      </c>
      <c r="G86" s="14">
        <v>49352</v>
      </c>
      <c r="H86" s="14">
        <v>918707</v>
      </c>
      <c r="I86" s="4" t="s">
        <v>15</v>
      </c>
    </row>
    <row r="87" spans="4:9" ht="20.100000000000001" customHeight="1" x14ac:dyDescent="0.25">
      <c r="D87" s="10" t="s">
        <v>39</v>
      </c>
      <c r="E87" s="14">
        <v>-2209576</v>
      </c>
      <c r="F87" s="14" t="s">
        <v>196</v>
      </c>
      <c r="G87" s="14">
        <v>89470</v>
      </c>
      <c r="H87" s="14">
        <v>-173360</v>
      </c>
      <c r="I87" s="4" t="s">
        <v>16</v>
      </c>
    </row>
    <row r="88" spans="4:9" ht="20.100000000000001" customHeight="1" x14ac:dyDescent="0.25">
      <c r="D88" s="10" t="s">
        <v>40</v>
      </c>
      <c r="E88" s="14">
        <v>-46517</v>
      </c>
      <c r="F88" s="14" t="s">
        <v>196</v>
      </c>
      <c r="G88" s="14">
        <v>-288241</v>
      </c>
      <c r="H88" s="14">
        <v>-1030198</v>
      </c>
      <c r="I88" s="4" t="s">
        <v>17</v>
      </c>
    </row>
    <row r="89" spans="4:9" ht="20.100000000000001" customHeight="1" x14ac:dyDescent="0.25">
      <c r="D89" s="20" t="s">
        <v>42</v>
      </c>
      <c r="E89" s="57">
        <v>218408</v>
      </c>
      <c r="F89" s="57" t="s">
        <v>196</v>
      </c>
      <c r="G89" s="57">
        <v>330617</v>
      </c>
      <c r="H89" s="57">
        <v>508606</v>
      </c>
      <c r="I89" s="35" t="s">
        <v>116</v>
      </c>
    </row>
    <row r="90" spans="4:9" ht="20.100000000000001" customHeight="1" x14ac:dyDescent="0.25">
      <c r="D90" s="12"/>
      <c r="E90" s="15"/>
      <c r="F90" s="15"/>
      <c r="G90" s="15"/>
      <c r="H90" s="15"/>
      <c r="I90" s="34"/>
    </row>
    <row r="91" spans="4:9" ht="20.100000000000001" customHeight="1" x14ac:dyDescent="0.25">
      <c r="D91" s="12"/>
      <c r="E91" s="15"/>
      <c r="F91" s="15"/>
      <c r="G91" s="15"/>
      <c r="H91" s="15"/>
      <c r="I91" s="34"/>
    </row>
    <row r="92" spans="4:9" ht="20.100000000000001" customHeight="1" x14ac:dyDescent="0.25">
      <c r="D92" s="42" t="s">
        <v>41</v>
      </c>
      <c r="E92" s="43"/>
      <c r="F92" s="43"/>
      <c r="G92" s="43"/>
      <c r="H92" s="43"/>
      <c r="I92" s="44" t="s">
        <v>19</v>
      </c>
    </row>
    <row r="93" spans="4:9" ht="20.100000000000001" customHeight="1" x14ac:dyDescent="0.25">
      <c r="D93" s="9" t="s">
        <v>43</v>
      </c>
      <c r="E93" s="21">
        <f>+E6*100/E8</f>
        <v>0.86261698398246389</v>
      </c>
      <c r="F93" s="21" t="s">
        <v>196</v>
      </c>
      <c r="G93" s="21">
        <f>+G6*100/G8</f>
        <v>183.59750857728392</v>
      </c>
      <c r="H93" s="21">
        <f>+H6*100/H8</f>
        <v>39.318950000000001</v>
      </c>
      <c r="I93" s="3" t="s">
        <v>20</v>
      </c>
    </row>
    <row r="94" spans="4:9" ht="20.100000000000001" customHeight="1" x14ac:dyDescent="0.25">
      <c r="D94" s="10" t="s">
        <v>44</v>
      </c>
      <c r="E94" s="13">
        <f>+E81/E8</f>
        <v>0.32092786506237925</v>
      </c>
      <c r="F94" s="13" t="s">
        <v>196</v>
      </c>
      <c r="G94" s="13">
        <f>+G81/G8</f>
        <v>-2.9163505662167306E-2</v>
      </c>
      <c r="H94" s="13">
        <f>+H81/H8</f>
        <v>-0.12375811111111111</v>
      </c>
      <c r="I94" s="4" t="s">
        <v>21</v>
      </c>
    </row>
    <row r="95" spans="4:9" ht="20.100000000000001" customHeight="1" x14ac:dyDescent="0.25">
      <c r="D95" s="10" t="s">
        <v>45</v>
      </c>
      <c r="E95" s="13">
        <f>+E52/E8</f>
        <v>0</v>
      </c>
      <c r="F95" s="13" t="s">
        <v>196</v>
      </c>
      <c r="G95" s="13">
        <f>+G52/G8</f>
        <v>3.0849100514266845E-2</v>
      </c>
      <c r="H95" s="13">
        <f>+H52/H8</f>
        <v>1.3888888888888888E-2</v>
      </c>
      <c r="I95" s="4" t="s">
        <v>150</v>
      </c>
    </row>
    <row r="96" spans="4:9" ht="20.100000000000001" customHeight="1" x14ac:dyDescent="0.25">
      <c r="D96" s="10" t="s">
        <v>46</v>
      </c>
      <c r="E96" s="13">
        <f>+E56/E8</f>
        <v>1.1321287664182982</v>
      </c>
      <c r="F96" s="13" t="s">
        <v>196</v>
      </c>
      <c r="G96" s="13">
        <f>+G56/G8</f>
        <v>1.1353231579014911</v>
      </c>
      <c r="H96" s="13">
        <f>+H56/H8</f>
        <v>0.45102277777777777</v>
      </c>
      <c r="I96" s="4" t="s">
        <v>151</v>
      </c>
    </row>
    <row r="97" spans="1:15" ht="20.100000000000001" customHeight="1" x14ac:dyDescent="0.25">
      <c r="D97" s="10" t="s">
        <v>47</v>
      </c>
      <c r="E97" s="13">
        <f>+E9/E81</f>
        <v>2.5862509627784163</v>
      </c>
      <c r="F97" s="13" t="s">
        <v>196</v>
      </c>
      <c r="G97" s="13">
        <f>+G9/G81</f>
        <v>-63.651180502665653</v>
      </c>
      <c r="H97" s="13">
        <f>+H9/H81</f>
        <v>-2.4914191931752172</v>
      </c>
      <c r="I97" s="4" t="s">
        <v>136</v>
      </c>
    </row>
    <row r="98" spans="1:15" ht="20.100000000000001" customHeight="1" x14ac:dyDescent="0.25">
      <c r="D98" s="10" t="s">
        <v>48</v>
      </c>
      <c r="E98" s="13">
        <f>+E52*100/E9</f>
        <v>0</v>
      </c>
      <c r="F98" s="13" t="s">
        <v>196</v>
      </c>
      <c r="G98" s="13">
        <f>+G52*100/G9</f>
        <v>1.6618671942097889</v>
      </c>
      <c r="H98" s="13">
        <f>+H52*100/H9</f>
        <v>4.5045045045045047</v>
      </c>
      <c r="I98" s="4" t="s">
        <v>137</v>
      </c>
    </row>
    <row r="99" spans="1:15" ht="20.100000000000001" customHeight="1" x14ac:dyDescent="0.25">
      <c r="D99" s="10" t="s">
        <v>49</v>
      </c>
      <c r="E99" s="13">
        <f>+E52*100/E81</f>
        <v>0</v>
      </c>
      <c r="F99" s="13" t="s">
        <v>196</v>
      </c>
      <c r="G99" s="13">
        <f>+G52*100/G81</f>
        <v>-105.77980875010579</v>
      </c>
      <c r="H99" s="13">
        <f>+H52*100/H81</f>
        <v>-11.222608978266745</v>
      </c>
      <c r="I99" s="4" t="s">
        <v>138</v>
      </c>
    </row>
    <row r="100" spans="1:15" ht="20.100000000000001" customHeight="1" x14ac:dyDescent="0.25">
      <c r="D100" s="11" t="s">
        <v>50</v>
      </c>
      <c r="E100" s="22">
        <f>+E9/E56</f>
        <v>0.7331321530022249</v>
      </c>
      <c r="F100" s="22" t="s">
        <v>196</v>
      </c>
      <c r="G100" s="22">
        <f>+G9/G56</f>
        <v>1.6350336466528661</v>
      </c>
      <c r="H100" s="22">
        <f>+H9/H56</f>
        <v>0.68363140072994588</v>
      </c>
      <c r="I100" s="5" t="s">
        <v>152</v>
      </c>
    </row>
    <row r="101" spans="1:15" ht="20.100000000000001" customHeight="1" x14ac:dyDescent="0.25">
      <c r="D101" s="23"/>
      <c r="E101" s="24"/>
      <c r="F101" s="24"/>
      <c r="G101" s="24"/>
      <c r="H101" s="24"/>
      <c r="I101" s="38"/>
    </row>
    <row r="102" spans="1:15" ht="20.100000000000001" customHeight="1" x14ac:dyDescent="0.25">
      <c r="D102" s="25" t="s">
        <v>70</v>
      </c>
      <c r="E102" s="29">
        <f>+E64*100/E62</f>
        <v>-299.88531512276495</v>
      </c>
      <c r="F102" s="29" t="s">
        <v>196</v>
      </c>
      <c r="G102" s="29">
        <f>+G64*100/G62</f>
        <v>-59.233675660380499</v>
      </c>
      <c r="H102" s="29">
        <f>+H64*100/H62</f>
        <v>-6.659648862016927</v>
      </c>
      <c r="I102" s="3" t="s">
        <v>117</v>
      </c>
    </row>
    <row r="103" spans="1:15" ht="20.100000000000001" customHeight="1" x14ac:dyDescent="0.25">
      <c r="D103" s="10" t="s">
        <v>71</v>
      </c>
      <c r="E103" s="30">
        <f>+E72*100/E62</f>
        <v>6709.9880102173802</v>
      </c>
      <c r="F103" s="30" t="s">
        <v>196</v>
      </c>
      <c r="G103" s="30">
        <f>+G72*100/G62</f>
        <v>-163.39319895470965</v>
      </c>
      <c r="H103" s="30">
        <f>+H72*100/H62</f>
        <v>-22.005761816895081</v>
      </c>
      <c r="I103" s="4" t="s">
        <v>139</v>
      </c>
    </row>
    <row r="104" spans="1:15" ht="20.100000000000001" customHeight="1" x14ac:dyDescent="0.25">
      <c r="D104" s="10" t="s">
        <v>72</v>
      </c>
      <c r="E104" s="30">
        <f>+E79*100/E62</f>
        <v>6647.1354845436063</v>
      </c>
      <c r="F104" s="30" t="s">
        <v>196</v>
      </c>
      <c r="G104" s="30">
        <f>+G79*100/G62</f>
        <v>-196.82917491968908</v>
      </c>
      <c r="H104" s="30">
        <f>+H79*100/H62</f>
        <v>-36.013585349538374</v>
      </c>
      <c r="I104" s="4" t="s">
        <v>140</v>
      </c>
    </row>
    <row r="105" spans="1:15" ht="20.100000000000001" customHeight="1" x14ac:dyDescent="0.25">
      <c r="A105" s="2"/>
      <c r="B105" s="2"/>
      <c r="C105" s="2"/>
      <c r="D105" s="10" t="s">
        <v>127</v>
      </c>
      <c r="E105" s="30">
        <f>E79*100/E27</f>
        <v>13.139769256451793</v>
      </c>
      <c r="F105" s="30" t="s">
        <v>196</v>
      </c>
      <c r="G105" s="30">
        <f>G79*100/G27</f>
        <v>-1.093897400669698</v>
      </c>
      <c r="H105" s="30">
        <f t="shared" ref="H105" si="0">H79*100/H27</f>
        <v>-8.9998260107718266</v>
      </c>
      <c r="I105" s="4" t="s">
        <v>60</v>
      </c>
    </row>
    <row r="106" spans="1:15" ht="20.100000000000001" customHeight="1" x14ac:dyDescent="0.25">
      <c r="A106" s="2"/>
      <c r="B106" s="2"/>
      <c r="C106" s="2"/>
      <c r="D106" s="11" t="s">
        <v>128</v>
      </c>
      <c r="E106" s="28">
        <f>+E81*100/E56</f>
        <v>28.347293574890315</v>
      </c>
      <c r="F106" s="28" t="s">
        <v>196</v>
      </c>
      <c r="G106" s="28">
        <f>+G81*100/G56</f>
        <v>-2.5687404911278784</v>
      </c>
      <c r="H106" s="28">
        <f t="shared" ref="H106" si="1">+H81*100/H56</f>
        <v>-27.439437032620919</v>
      </c>
      <c r="I106" s="5" t="s">
        <v>61</v>
      </c>
      <c r="J106" s="7"/>
      <c r="K106" s="7"/>
      <c r="L106" s="7"/>
      <c r="M106" s="7"/>
      <c r="N106" s="7"/>
      <c r="O106" s="7"/>
    </row>
    <row r="107" spans="1:15" ht="20.100000000000001" customHeight="1" x14ac:dyDescent="0.25">
      <c r="A107" s="2"/>
      <c r="B107" s="2"/>
      <c r="C107" s="2"/>
      <c r="D107" s="23"/>
      <c r="E107" s="26"/>
      <c r="F107" s="26"/>
      <c r="G107" s="26"/>
      <c r="H107" s="26"/>
      <c r="I107" s="39"/>
      <c r="J107" s="7"/>
      <c r="K107" s="7"/>
      <c r="L107" s="7"/>
      <c r="M107" s="7"/>
      <c r="N107" s="7"/>
      <c r="O107" s="7"/>
    </row>
    <row r="108" spans="1:15" ht="20.100000000000001" customHeight="1" x14ac:dyDescent="0.25">
      <c r="A108" s="2"/>
      <c r="B108" s="2"/>
      <c r="C108" s="2"/>
      <c r="D108" s="9" t="s">
        <v>73</v>
      </c>
      <c r="E108" s="21">
        <f>+E40*100/E27</f>
        <v>49.656419641642657</v>
      </c>
      <c r="F108" s="21" t="s">
        <v>196</v>
      </c>
      <c r="G108" s="21">
        <f>+G40*100/G27</f>
        <v>50.701001623829839</v>
      </c>
      <c r="H108" s="21">
        <f>+H40*100/H27</f>
        <v>64.275367974700373</v>
      </c>
      <c r="I108" s="3" t="s">
        <v>62</v>
      </c>
      <c r="J108" s="7"/>
      <c r="K108" s="7"/>
      <c r="L108" s="7"/>
      <c r="M108" s="7"/>
      <c r="N108" s="7"/>
      <c r="O108" s="7"/>
    </row>
    <row r="109" spans="1:15" ht="20.100000000000001" customHeight="1" x14ac:dyDescent="0.25">
      <c r="A109" s="2"/>
      <c r="B109" s="2"/>
      <c r="C109" s="2"/>
      <c r="D109" s="10" t="s">
        <v>51</v>
      </c>
      <c r="E109" s="13">
        <f>+E56*100/E27</f>
        <v>41.43842716821856</v>
      </c>
      <c r="F109" s="13" t="s">
        <v>196</v>
      </c>
      <c r="G109" s="13">
        <f>+G56*100/G27</f>
        <v>42.555081540235072</v>
      </c>
      <c r="H109" s="13">
        <f>+H56*100/H27</f>
        <v>32.780596191513482</v>
      </c>
      <c r="I109" s="4" t="s">
        <v>63</v>
      </c>
      <c r="J109" s="7"/>
      <c r="K109" s="7"/>
      <c r="L109" s="7"/>
      <c r="M109" s="7"/>
      <c r="N109" s="7"/>
      <c r="O109" s="7"/>
    </row>
    <row r="110" spans="1:15" ht="20.100000000000001" customHeight="1" x14ac:dyDescent="0.25">
      <c r="A110" s="2"/>
      <c r="B110" s="2"/>
      <c r="C110" s="2"/>
      <c r="D110" s="11" t="s">
        <v>114</v>
      </c>
      <c r="E110" s="22">
        <v>0</v>
      </c>
      <c r="F110" s="22" t="s">
        <v>196</v>
      </c>
      <c r="G110" s="22">
        <f>+G72/G73</f>
        <v>-11.136131593874078</v>
      </c>
      <c r="H110" s="22">
        <f>+H72/H73</f>
        <v>-2.3568579403768712</v>
      </c>
      <c r="I110" s="5" t="s">
        <v>177</v>
      </c>
      <c r="J110" s="7"/>
      <c r="K110" s="7"/>
      <c r="L110" s="7"/>
      <c r="M110" s="7"/>
      <c r="N110" s="7"/>
      <c r="O110" s="7"/>
    </row>
    <row r="111" spans="1:15" ht="20.100000000000001" customHeight="1" x14ac:dyDescent="0.25">
      <c r="A111" s="2"/>
      <c r="B111" s="2"/>
      <c r="C111" s="2"/>
      <c r="D111" s="27"/>
      <c r="E111" s="26"/>
      <c r="F111" s="26"/>
      <c r="G111" s="26"/>
      <c r="H111" s="26"/>
      <c r="I111" s="39"/>
      <c r="J111" s="7"/>
      <c r="K111" s="7"/>
      <c r="L111" s="7"/>
      <c r="M111" s="7"/>
      <c r="N111" s="7"/>
      <c r="O111" s="7"/>
    </row>
    <row r="112" spans="1:15" ht="20.100000000000001" customHeight="1" x14ac:dyDescent="0.25">
      <c r="A112" s="2"/>
      <c r="B112" s="2"/>
      <c r="C112" s="2"/>
      <c r="D112" s="9" t="s">
        <v>129</v>
      </c>
      <c r="E112" s="21">
        <f>+E62/E27</f>
        <v>1.9767566475823038E-3</v>
      </c>
      <c r="F112" s="21" t="s">
        <v>196</v>
      </c>
      <c r="G112" s="21">
        <f>+G62/G27</f>
        <v>5.5575978567000235E-3</v>
      </c>
      <c r="H112" s="21">
        <f>+H62/H27</f>
        <v>0.2499008616726684</v>
      </c>
      <c r="I112" s="3" t="s">
        <v>153</v>
      </c>
      <c r="J112" s="7"/>
      <c r="K112" s="7"/>
      <c r="L112" s="7"/>
      <c r="M112" s="7"/>
      <c r="N112" s="7"/>
      <c r="O112" s="7"/>
    </row>
    <row r="113" spans="1:15" ht="20.100000000000001" customHeight="1" x14ac:dyDescent="0.25">
      <c r="A113" s="2"/>
      <c r="B113" s="2"/>
      <c r="C113" s="2"/>
      <c r="D113" s="10" t="s">
        <v>130</v>
      </c>
      <c r="E113" s="13">
        <f>+E62/E25</f>
        <v>2.2320571484821241E-3</v>
      </c>
      <c r="F113" s="13" t="s">
        <v>196</v>
      </c>
      <c r="G113" s="13">
        <f>+G62/G25</f>
        <v>7.4324061021465637E-3</v>
      </c>
      <c r="H113" s="13">
        <f>+H62/H25</f>
        <v>0.33966086160744297</v>
      </c>
      <c r="I113" s="4" t="s">
        <v>154</v>
      </c>
      <c r="J113" s="7"/>
      <c r="K113" s="7"/>
      <c r="L113" s="7"/>
      <c r="M113" s="7"/>
      <c r="N113" s="7"/>
      <c r="O113" s="7"/>
    </row>
    <row r="114" spans="1:15" ht="20.100000000000001" customHeight="1" x14ac:dyDescent="0.25">
      <c r="A114" s="2"/>
      <c r="B114" s="2"/>
      <c r="C114" s="2"/>
      <c r="D114" s="11" t="s">
        <v>74</v>
      </c>
      <c r="E114" s="22">
        <f>+E62/E117</f>
        <v>-4.4733135586896497E-2</v>
      </c>
      <c r="F114" s="22" t="s">
        <v>196</v>
      </c>
      <c r="G114" s="22">
        <f>+G62/G117</f>
        <v>0.11422775202582716</v>
      </c>
      <c r="H114" s="22">
        <f>+H62/H117</f>
        <v>-1.5317024759844726</v>
      </c>
      <c r="I114" s="5" t="s">
        <v>155</v>
      </c>
      <c r="J114" s="7"/>
      <c r="K114" s="7"/>
      <c r="L114" s="7"/>
      <c r="M114" s="7"/>
      <c r="N114" s="7"/>
      <c r="O114" s="7"/>
    </row>
    <row r="115" spans="1:15" ht="20.100000000000001" customHeight="1" x14ac:dyDescent="0.25">
      <c r="A115" s="2"/>
      <c r="B115" s="2"/>
      <c r="C115" s="2"/>
      <c r="D115" s="23"/>
      <c r="E115" s="26"/>
      <c r="F115" s="26"/>
      <c r="G115" s="26"/>
      <c r="H115" s="26"/>
      <c r="I115" s="38"/>
      <c r="J115" s="7"/>
      <c r="K115" s="7"/>
      <c r="L115" s="7"/>
      <c r="M115" s="7"/>
      <c r="N115" s="7"/>
      <c r="O115" s="7"/>
    </row>
    <row r="116" spans="1:15" ht="20.100000000000001" customHeight="1" x14ac:dyDescent="0.25">
      <c r="A116" s="2"/>
      <c r="B116" s="2"/>
      <c r="C116" s="2"/>
      <c r="D116" s="9" t="s">
        <v>75</v>
      </c>
      <c r="E116" s="55">
        <f>+E20/E36</f>
        <v>0.72132014728378901</v>
      </c>
      <c r="F116" s="55" t="s">
        <v>196</v>
      </c>
      <c r="G116" s="55">
        <f>+G20/G36</f>
        <v>1.2389737303279609</v>
      </c>
      <c r="H116" s="55">
        <f>+H20/H36</f>
        <v>0.61828201850086828</v>
      </c>
      <c r="I116" s="3" t="s">
        <v>156</v>
      </c>
      <c r="J116" s="7"/>
      <c r="K116" s="7"/>
      <c r="L116" s="7"/>
      <c r="M116" s="7"/>
      <c r="N116" s="7"/>
      <c r="O116" s="7"/>
    </row>
    <row r="117" spans="1:15" ht="20.100000000000001" customHeight="1" x14ac:dyDescent="0.25">
      <c r="A117" s="2"/>
      <c r="B117" s="2"/>
      <c r="C117" s="2"/>
      <c r="D117" s="11" t="s">
        <v>76</v>
      </c>
      <c r="E117" s="54">
        <f>+E20-E36</f>
        <v>-428832</v>
      </c>
      <c r="F117" s="54" t="s">
        <v>196</v>
      </c>
      <c r="G117" s="54">
        <f>+G20-G36</f>
        <v>525958</v>
      </c>
      <c r="H117" s="54">
        <f>+H20-H36</f>
        <v>-4040615</v>
      </c>
      <c r="I117" s="5" t="s">
        <v>157</v>
      </c>
      <c r="J117" s="7"/>
      <c r="K117" s="7"/>
      <c r="L117" s="7"/>
      <c r="M117" s="7"/>
      <c r="N117" s="7"/>
      <c r="O117" s="7"/>
    </row>
    <row r="118" spans="1:15" ht="20.100000000000001" customHeight="1" x14ac:dyDescent="0.25">
      <c r="A118" s="2"/>
      <c r="B118" s="2"/>
      <c r="C118" s="2"/>
      <c r="D118" s="12"/>
      <c r="I118" s="34"/>
      <c r="J118" s="7"/>
      <c r="K118" s="7"/>
      <c r="L118" s="7"/>
      <c r="M118" s="7"/>
      <c r="N118" s="7"/>
      <c r="O118" s="7"/>
    </row>
    <row r="119" spans="1:15" ht="15.6" x14ac:dyDescent="0.25">
      <c r="D119" s="12"/>
    </row>
    <row r="120" spans="1:15" ht="15.6" x14ac:dyDescent="0.25">
      <c r="D120" s="12"/>
    </row>
    <row r="121" spans="1:15" ht="15.6" x14ac:dyDescent="0.25">
      <c r="D121" s="12"/>
    </row>
    <row r="122" spans="1:15" ht="15.6" x14ac:dyDescent="0.25">
      <c r="D122" s="12"/>
    </row>
    <row r="123" spans="1:15" ht="15.6" x14ac:dyDescent="0.25">
      <c r="D123" s="12"/>
    </row>
    <row r="124" spans="1:15" ht="15.6" x14ac:dyDescent="0.25">
      <c r="D124" s="12"/>
    </row>
    <row r="125" spans="1:15" ht="15.6" x14ac:dyDescent="0.25">
      <c r="D125" s="12"/>
    </row>
    <row r="126" spans="1:15" ht="15.6" x14ac:dyDescent="0.25">
      <c r="D126" s="12"/>
    </row>
    <row r="127" spans="1:15" ht="15.6" x14ac:dyDescent="0.25">
      <c r="D127" s="12"/>
    </row>
    <row r="128" spans="1:15" ht="15.6" x14ac:dyDescent="0.25">
      <c r="D128" s="12"/>
    </row>
    <row r="129" spans="4:4" ht="15.6" x14ac:dyDescent="0.25">
      <c r="D129" s="12"/>
    </row>
    <row r="130" spans="4:4" ht="15.6" x14ac:dyDescent="0.25">
      <c r="D130" s="12"/>
    </row>
    <row r="131" spans="4:4" ht="15.6" x14ac:dyDescent="0.25">
      <c r="D131" s="12"/>
    </row>
    <row r="132" spans="4:4" ht="15.6" x14ac:dyDescent="0.25">
      <c r="D132" s="12"/>
    </row>
    <row r="133" spans="4:4" ht="15.6" x14ac:dyDescent="0.25">
      <c r="D133" s="12"/>
    </row>
    <row r="134" spans="4:4" ht="15.6" x14ac:dyDescent="0.25">
      <c r="D134" s="12"/>
    </row>
    <row r="135" spans="4:4" ht="15.6" x14ac:dyDescent="0.25">
      <c r="D135" s="12"/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  <rowBreaks count="3" manualBreakCount="3">
    <brk id="29" min="3" max="6" man="1"/>
    <brk id="60" min="3" max="6" man="1"/>
    <brk id="91" min="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Data</vt:lpstr>
      <vt:lpstr>Sheet3</vt:lpstr>
      <vt:lpstr>'Financial Data'!Print_Area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2007-11-30T22:33:38Z</cp:lastPrinted>
  <dcterms:created xsi:type="dcterms:W3CDTF">2003-07-09T06:36:55Z</dcterms:created>
  <dcterms:modified xsi:type="dcterms:W3CDTF">2019-09-29T12:21:01Z</dcterms:modified>
</cp:coreProperties>
</file>