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2" windowHeight="9300"/>
  </bookViews>
  <sheets>
    <sheet name="Sheet1" sheetId="1" r:id="rId1"/>
    <sheet name="Sheet2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9" i="1" l="1"/>
  <c r="E119" i="1"/>
  <c r="E116" i="1" s="1"/>
  <c r="D119" i="1"/>
  <c r="D116" i="1" s="1"/>
  <c r="F118" i="1"/>
  <c r="E118" i="1"/>
  <c r="D118" i="1"/>
  <c r="F116" i="1"/>
  <c r="F115" i="1"/>
  <c r="E115" i="1"/>
  <c r="D115" i="1"/>
  <c r="F114" i="1"/>
  <c r="E114" i="1"/>
  <c r="D114" i="1"/>
  <c r="F112" i="1"/>
  <c r="E112" i="1"/>
  <c r="D112" i="1"/>
  <c r="F111" i="1"/>
  <c r="E111" i="1"/>
  <c r="D111" i="1"/>
  <c r="F110" i="1"/>
  <c r="E110" i="1"/>
  <c r="D110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C108" i="1" l="1"/>
  <c r="C107" i="1"/>
  <c r="C95" i="1"/>
  <c r="C96" i="1"/>
  <c r="C97" i="1"/>
  <c r="C98" i="1"/>
  <c r="C99" i="1"/>
  <c r="C100" i="1"/>
  <c r="C101" i="1"/>
  <c r="C102" i="1"/>
  <c r="C104" i="1"/>
  <c r="C105" i="1"/>
  <c r="C106" i="1"/>
  <c r="C110" i="1"/>
  <c r="C111" i="1"/>
  <c r="C112" i="1"/>
  <c r="C114" i="1"/>
  <c r="C115" i="1"/>
  <c r="C118" i="1"/>
  <c r="C119" i="1"/>
  <c r="C116" i="1"/>
</calcChain>
</file>

<file path=xl/sharedStrings.xml><?xml version="1.0" encoding="utf-8"?>
<sst xmlns="http://schemas.openxmlformats.org/spreadsheetml/2006/main" count="205" uniqueCount="203">
  <si>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</si>
  <si>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</si>
  <si>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</si>
  <si>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</si>
  <si>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</si>
  <si>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</si>
  <si>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</si>
  <si>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</si>
  <si>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</si>
  <si>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</si>
  <si>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</si>
  <si>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</si>
  <si>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</si>
  <si>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</si>
  <si>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</si>
  <si>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</si>
  <si>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</si>
  <si>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</si>
  <si>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</si>
  <si>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</si>
  <si>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</si>
  <si>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</si>
  <si>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</si>
  <si>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</si>
  <si>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</si>
  <si>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</si>
  <si>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</si>
  <si>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</si>
  <si>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</si>
  <si>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</si>
  <si>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</si>
  <si>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</si>
  <si>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</si>
  <si>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</si>
  <si>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</si>
  <si>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</si>
  <si>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</si>
  <si>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</si>
  <si>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</si>
  <si>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</si>
  <si>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</si>
  <si>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</si>
  <si>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</si>
  <si>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</si>
  <si>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</si>
  <si>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</si>
  <si>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</si>
  <si>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</si>
  <si>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</si>
  <si>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</si>
  <si>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</si>
  <si>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</si>
  <si>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</si>
  <si>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</si>
  <si>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</si>
  <si>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</si>
  <si>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</si>
  <si>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</si>
  <si>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</si>
  <si>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</si>
  <si>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</si>
  <si>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</si>
  <si>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</si>
  <si>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</si>
  <si>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</si>
  <si>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</si>
  <si>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</si>
  <si>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</si>
  <si>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</si>
  <si>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</si>
  <si>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</si>
  <si>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</si>
  <si>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</si>
  <si>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</si>
  <si>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</si>
  <si>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</si>
  <si>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</si>
  <si>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</si>
  <si>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</si>
  <si>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</si>
  <si>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</si>
  <si>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</si>
  <si>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</si>
  <si>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</si>
  <si>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Proposed Cash Dividends</t>
  </si>
  <si>
    <t>أرباح مقترح توزيعها</t>
  </si>
  <si>
    <t>Proposed Stock Dividends</t>
  </si>
  <si>
    <t>أسهم مقترح توزيعها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</si>
  <si>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</si>
  <si>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</si>
  <si>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</si>
  <si>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</si>
  <si>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</si>
  <si>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</si>
  <si>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</si>
  <si>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</si>
  <si>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</si>
  <si>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</si>
  <si>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</si>
  <si>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</si>
  <si>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</si>
  <si>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</si>
  <si>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</si>
  <si>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</si>
  <si>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</si>
  <si>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</si>
  <si>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</si>
  <si>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</si>
  <si>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</si>
  <si>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</si>
  <si>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</si>
  <si>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</si>
  <si>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</si>
  <si>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</si>
  <si>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</si>
  <si>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</si>
  <si>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</si>
  <si>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</si>
  <si>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</si>
  <si>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</si>
  <si>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</si>
  <si>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</si>
  <si>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</si>
  <si>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</si>
  <si>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</si>
  <si>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</si>
  <si>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</si>
  <si>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</si>
  <si>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</si>
  <si>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</si>
  <si>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</si>
  <si>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</si>
  <si>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</si>
  <si>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</si>
  <si>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</si>
  <si>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</si>
  <si>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</si>
  <si>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</si>
  <si>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</si>
  <si>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</si>
  <si>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</si>
  <si>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</si>
  <si>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</si>
  <si>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</si>
  <si>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</si>
  <si>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</si>
  <si>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</si>
  <si>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</si>
  <si>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</si>
  <si>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</si>
  <si>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</si>
  <si>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</si>
  <si>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</si>
  <si>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</si>
  <si>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</si>
  <si>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</si>
  <si>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</si>
  <si>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</si>
  <si>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</si>
  <si>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</si>
  <si>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</si>
  <si>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</si>
  <si>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</si>
  <si>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</si>
  <si>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</si>
  <si>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</si>
  <si>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</si>
  <si>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</si>
  <si>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</si>
  <si>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</si>
  <si>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</si>
  <si>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</si>
  <si>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</si>
  <si>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</si>
  <si>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</si>
  <si>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</si>
  <si>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</si>
  <si>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</si>
  <si>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</si>
  <si>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</si>
  <si>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</si>
  <si>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</si>
  <si>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</si>
  <si>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</si>
  <si>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</si>
  <si>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</si>
  <si>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</si>
  <si>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</si>
  <si>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</si>
  <si>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</si>
  <si>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</si>
  <si>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</si>
  <si>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</si>
  <si>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</si>
  <si>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</si>
  <si>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</si>
  <si>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عدد الأسهم المدرجة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</si>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</sst>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5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 readingOrder="2"/>
    </xf>
    <xf numFmtId="38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9"/>
  <sheetViews>
    <sheetView tabSelected="1" workbookViewId="0">
      <selection activeCell="D2" sqref="D2"/>
    </sheetView>
  </sheetViews>
  <sheetFormatPr defaultRowHeight="13.2" x14ac:dyDescent="0.25"/>
  <cols>
    <col min="1" max="1" width="10.6640625" bestFit="1" customWidth="1"/>
    <col min="2" max="2" width="46.5546875" bestFit="1" customWidth="1"/>
    <col min="3" max="3" width="14.33203125" bestFit="1" customWidth="1"/>
    <col min="4" max="4" width="14" bestFit="1" customWidth="1"/>
    <col min="5" max="5" width="14.109375" bestFit="1" customWidth="1"/>
    <col min="6" max="6" width="14.33203125" bestFit="1" customWidth="1"/>
    <col min="7" max="7" width="42.109375" bestFit="1" customWidth="1"/>
    <col min="8" max="8" width="10.109375" bestFit="1" customWidth="1"/>
    <col min="9" max="9" width="9.6640625" bestFit="1" customWidth="1"/>
    <col min="10" max="11" width="10.109375" bestFit="1" customWidth="1"/>
    <col min="12" max="12" width="9.6640625" bestFit="1" customWidth="1"/>
  </cols>
  <sheetData>
    <row r="2" spans="1:18" ht="15.6" x14ac:dyDescent="0.25">
      <c r="B2" s="51" t="s">
        <v>194</v>
      </c>
      <c r="C2" s="51"/>
      <c r="D2" s="51"/>
      <c r="E2" s="52"/>
      <c r="F2" s="51"/>
      <c r="G2" s="53" t="s">
        <v>195</v>
      </c>
    </row>
    <row r="3" spans="1:18" ht="15" x14ac:dyDescent="0.25">
      <c r="B3" s="1"/>
      <c r="C3" s="2"/>
      <c r="D3" s="2"/>
      <c r="E3" s="2"/>
      <c r="F3" s="2"/>
      <c r="G3" s="3"/>
    </row>
    <row r="4" spans="1:18" ht="17.399999999999999" x14ac:dyDescent="0.25">
      <c r="B4" s="4" t="s">
        <v>0</v>
      </c>
      <c r="C4" s="5">
        <v>2018</v>
      </c>
      <c r="D4" s="5">
        <v>2017</v>
      </c>
      <c r="E4" s="5">
        <v>2016</v>
      </c>
      <c r="F4" s="5">
        <v>2015</v>
      </c>
      <c r="G4" s="6" t="s">
        <v>197</v>
      </c>
    </row>
    <row r="5" spans="1:18" ht="15.6" x14ac:dyDescent="0.25">
      <c r="A5" s="55"/>
      <c r="B5" s="7" t="s">
        <v>1</v>
      </c>
      <c r="C5" s="54">
        <v>39422994.020000003</v>
      </c>
      <c r="D5" s="54">
        <v>53727431.539999999</v>
      </c>
      <c r="E5" s="54">
        <v>70140214.209999993</v>
      </c>
      <c r="F5" s="54">
        <v>312304966.36000001</v>
      </c>
      <c r="G5" s="8" t="s">
        <v>2</v>
      </c>
      <c r="H5" s="55"/>
      <c r="I5" s="55"/>
      <c r="J5" s="55"/>
      <c r="K5" s="55"/>
      <c r="L5" s="55"/>
      <c r="O5" s="55"/>
      <c r="P5" s="55"/>
      <c r="Q5" s="55"/>
      <c r="R5" s="55"/>
    </row>
    <row r="6" spans="1:18" ht="15.6" x14ac:dyDescent="0.25">
      <c r="A6" s="55"/>
      <c r="B6" s="9" t="s">
        <v>3</v>
      </c>
      <c r="C6" s="37">
        <v>27006598</v>
      </c>
      <c r="D6" s="37">
        <v>52953695</v>
      </c>
      <c r="E6" s="37">
        <v>73403006</v>
      </c>
      <c r="F6" s="37">
        <v>153627682</v>
      </c>
      <c r="G6" s="10" t="s">
        <v>4</v>
      </c>
      <c r="H6" s="55"/>
      <c r="I6" s="55"/>
      <c r="J6" s="55"/>
      <c r="K6" s="55"/>
      <c r="L6" s="55"/>
      <c r="O6" s="55"/>
      <c r="P6" s="55"/>
      <c r="Q6" s="55"/>
      <c r="R6" s="55"/>
    </row>
    <row r="7" spans="1:18" ht="15.6" x14ac:dyDescent="0.25">
      <c r="A7" s="55"/>
      <c r="B7" s="9" t="s">
        <v>5</v>
      </c>
      <c r="C7" s="37">
        <v>18493</v>
      </c>
      <c r="D7" s="37">
        <v>24978</v>
      </c>
      <c r="E7" s="37">
        <v>26962</v>
      </c>
      <c r="F7" s="37">
        <v>27093</v>
      </c>
      <c r="G7" s="10" t="s">
        <v>6</v>
      </c>
      <c r="H7" s="55"/>
      <c r="K7" s="55"/>
      <c r="L7" s="55"/>
      <c r="O7" s="55"/>
      <c r="P7" s="55"/>
      <c r="Q7" s="55"/>
      <c r="R7" s="55"/>
    </row>
    <row r="8" spans="1:18" ht="15.6" x14ac:dyDescent="0.25">
      <c r="A8" s="55"/>
      <c r="B8" s="9" t="s">
        <v>7</v>
      </c>
      <c r="C8" s="37">
        <v>263068517</v>
      </c>
      <c r="D8" s="37">
        <v>252568517</v>
      </c>
      <c r="E8" s="37">
        <v>257098517</v>
      </c>
      <c r="F8" s="37">
        <v>245898517</v>
      </c>
      <c r="G8" s="10" t="s">
        <v>196</v>
      </c>
      <c r="O8" s="55"/>
      <c r="P8" s="55"/>
      <c r="Q8" s="55"/>
      <c r="R8" s="55"/>
    </row>
    <row r="9" spans="1:18" ht="15.6" x14ac:dyDescent="0.25">
      <c r="A9" s="55"/>
      <c r="B9" s="11" t="s">
        <v>8</v>
      </c>
      <c r="C9" s="50">
        <v>594729883.5</v>
      </c>
      <c r="D9" s="50">
        <v>641980333.27999997</v>
      </c>
      <c r="E9" s="50">
        <v>578813466</v>
      </c>
      <c r="F9" s="56">
        <v>539270900</v>
      </c>
      <c r="G9" s="12" t="s">
        <v>9</v>
      </c>
      <c r="O9" s="55"/>
      <c r="P9" s="55"/>
      <c r="Q9" s="55"/>
      <c r="R9" s="55"/>
    </row>
    <row r="10" spans="1:18" ht="26.4" x14ac:dyDescent="0.25">
      <c r="B10" s="13"/>
      <c r="C10" s="14"/>
      <c r="D10" s="14"/>
      <c r="E10" s="14"/>
      <c r="F10" s="14"/>
      <c r="G10" s="57" t="s">
        <v>198</v>
      </c>
      <c r="O10" s="55"/>
      <c r="P10" s="55"/>
      <c r="Q10" s="55"/>
      <c r="R10" s="55"/>
    </row>
    <row r="11" spans="1:18" ht="15.6" x14ac:dyDescent="0.25">
      <c r="B11" s="1"/>
      <c r="C11" s="14"/>
      <c r="D11" s="14"/>
      <c r="E11" s="14"/>
      <c r="F11" s="14"/>
      <c r="G11" s="15"/>
      <c r="O11" s="55"/>
      <c r="P11" s="55"/>
      <c r="Q11" s="55"/>
      <c r="R11" s="55"/>
    </row>
    <row r="12" spans="1:18" ht="17.399999999999999" x14ac:dyDescent="0.25">
      <c r="B12" s="4" t="s">
        <v>10</v>
      </c>
      <c r="C12" s="16"/>
      <c r="D12" s="16"/>
      <c r="E12" s="16"/>
      <c r="F12" s="16"/>
      <c r="G12" s="6" t="s">
        <v>11</v>
      </c>
      <c r="O12" s="55"/>
      <c r="P12" s="55"/>
      <c r="Q12" s="55"/>
      <c r="R12" s="55"/>
    </row>
    <row r="13" spans="1:18" ht="15.6" x14ac:dyDescent="0.25">
      <c r="B13" s="7" t="s">
        <v>12</v>
      </c>
      <c r="C13" s="54">
        <v>77265363</v>
      </c>
      <c r="D13" s="54">
        <v>70950961</v>
      </c>
      <c r="E13" s="54">
        <v>78367495</v>
      </c>
      <c r="F13" s="54">
        <v>58783778</v>
      </c>
      <c r="G13" s="8" t="s">
        <v>13</v>
      </c>
      <c r="O13" s="55"/>
      <c r="P13" s="55"/>
      <c r="Q13" s="55"/>
      <c r="R13" s="55"/>
    </row>
    <row r="14" spans="1:18" ht="15.6" x14ac:dyDescent="0.25">
      <c r="B14" s="9" t="s">
        <v>14</v>
      </c>
      <c r="C14" s="37">
        <v>177090642</v>
      </c>
      <c r="D14" s="37">
        <v>151272956</v>
      </c>
      <c r="E14" s="37">
        <v>141924751</v>
      </c>
      <c r="F14" s="37">
        <v>92058281</v>
      </c>
      <c r="G14" s="10" t="s">
        <v>15</v>
      </c>
      <c r="O14" s="55"/>
      <c r="P14" s="55"/>
      <c r="Q14" s="55"/>
      <c r="R14" s="55"/>
    </row>
    <row r="15" spans="1:18" ht="15.6" x14ac:dyDescent="0.25">
      <c r="B15" s="17" t="s">
        <v>16</v>
      </c>
      <c r="C15" s="37">
        <v>254000</v>
      </c>
      <c r="D15" s="37">
        <v>7730</v>
      </c>
      <c r="E15" s="37">
        <v>2250</v>
      </c>
      <c r="F15" s="37">
        <v>55000</v>
      </c>
      <c r="G15" s="10" t="s">
        <v>17</v>
      </c>
      <c r="O15" s="55"/>
      <c r="P15" s="55"/>
      <c r="Q15" s="55"/>
      <c r="R15" s="55"/>
    </row>
    <row r="16" spans="1:18" ht="15.6" x14ac:dyDescent="0.25">
      <c r="B16" s="17" t="s">
        <v>18</v>
      </c>
      <c r="C16" s="37">
        <v>12631958</v>
      </c>
      <c r="D16" s="37">
        <v>1454354</v>
      </c>
      <c r="E16" s="37">
        <v>24318486</v>
      </c>
      <c r="F16" s="37">
        <v>4993005</v>
      </c>
      <c r="G16" s="10" t="s">
        <v>19</v>
      </c>
      <c r="O16" s="55"/>
      <c r="P16" s="55"/>
      <c r="Q16" s="55"/>
      <c r="R16" s="55"/>
    </row>
    <row r="17" spans="1:18" ht="15.6" x14ac:dyDescent="0.25">
      <c r="B17" s="17" t="s">
        <v>20</v>
      </c>
      <c r="C17" s="37">
        <v>4346812</v>
      </c>
      <c r="D17" s="37">
        <v>1647272</v>
      </c>
      <c r="E17" s="37">
        <v>10071801</v>
      </c>
      <c r="F17" s="37">
        <v>1363949</v>
      </c>
      <c r="G17" s="10" t="s">
        <v>21</v>
      </c>
      <c r="O17" s="55"/>
      <c r="P17" s="55"/>
      <c r="Q17" s="55"/>
      <c r="R17" s="55"/>
    </row>
    <row r="18" spans="1:18" ht="15.6" x14ac:dyDescent="0.25">
      <c r="B18" s="17" t="s">
        <v>22</v>
      </c>
      <c r="C18" s="37">
        <v>83878628</v>
      </c>
      <c r="D18" s="37">
        <v>73220419</v>
      </c>
      <c r="E18" s="37">
        <v>42780563</v>
      </c>
      <c r="F18" s="37">
        <v>23573062</v>
      </c>
      <c r="G18" s="10" t="s">
        <v>23</v>
      </c>
      <c r="O18" s="55"/>
      <c r="P18" s="55"/>
      <c r="Q18" s="55"/>
      <c r="R18" s="55"/>
    </row>
    <row r="19" spans="1:18" ht="15.6" x14ac:dyDescent="0.25">
      <c r="B19" s="17" t="s">
        <v>24</v>
      </c>
      <c r="C19" s="37">
        <v>0</v>
      </c>
      <c r="D19" s="37">
        <v>0</v>
      </c>
      <c r="E19" s="37">
        <v>0</v>
      </c>
      <c r="F19" s="37">
        <v>0</v>
      </c>
      <c r="G19" s="10" t="s">
        <v>25</v>
      </c>
      <c r="O19" s="55"/>
      <c r="P19" s="55"/>
      <c r="Q19" s="55"/>
      <c r="R19" s="55"/>
    </row>
    <row r="20" spans="1:18" ht="15.6" x14ac:dyDescent="0.25">
      <c r="B20" s="9" t="s">
        <v>26</v>
      </c>
      <c r="C20" s="37">
        <v>383156670</v>
      </c>
      <c r="D20" s="37">
        <v>371236301</v>
      </c>
      <c r="E20" s="37">
        <v>378993949</v>
      </c>
      <c r="F20" s="37">
        <v>204294370</v>
      </c>
      <c r="G20" s="10" t="s">
        <v>27</v>
      </c>
      <c r="O20" s="55"/>
      <c r="P20" s="55"/>
      <c r="Q20" s="55"/>
      <c r="R20" s="55"/>
    </row>
    <row r="21" spans="1:18" ht="15.6" x14ac:dyDescent="0.25">
      <c r="B21" s="9" t="s">
        <v>28</v>
      </c>
      <c r="C21" s="37">
        <v>86908505</v>
      </c>
      <c r="D21" s="37">
        <v>63427980</v>
      </c>
      <c r="E21" s="37">
        <v>76574123</v>
      </c>
      <c r="F21" s="37">
        <v>102835112</v>
      </c>
      <c r="G21" s="10" t="s">
        <v>29</v>
      </c>
      <c r="O21" s="55"/>
      <c r="P21" s="55"/>
      <c r="Q21" s="55"/>
      <c r="R21" s="55"/>
    </row>
    <row r="22" spans="1:18" ht="15.6" x14ac:dyDescent="0.25">
      <c r="B22" s="9" t="s">
        <v>30</v>
      </c>
      <c r="C22" s="37">
        <v>190048028</v>
      </c>
      <c r="D22" s="37">
        <v>185333462</v>
      </c>
      <c r="E22" s="37">
        <v>243753250</v>
      </c>
      <c r="F22" s="37">
        <v>201879918</v>
      </c>
      <c r="G22" s="10" t="s">
        <v>31</v>
      </c>
      <c r="O22" s="55"/>
      <c r="P22" s="55"/>
      <c r="Q22" s="55"/>
      <c r="R22" s="55"/>
    </row>
    <row r="23" spans="1:18" ht="15.6" x14ac:dyDescent="0.25">
      <c r="B23" s="9" t="s">
        <v>32</v>
      </c>
      <c r="C23" s="37">
        <v>148324539</v>
      </c>
      <c r="D23" s="37">
        <v>138119495</v>
      </c>
      <c r="E23" s="37">
        <v>4185983</v>
      </c>
      <c r="F23" s="37">
        <v>1981378</v>
      </c>
      <c r="G23" s="10" t="s">
        <v>33</v>
      </c>
      <c r="O23" s="55"/>
      <c r="P23" s="55"/>
      <c r="Q23" s="55"/>
      <c r="R23" s="55"/>
    </row>
    <row r="24" spans="1:18" ht="15.6" x14ac:dyDescent="0.25">
      <c r="B24" s="9" t="s">
        <v>34</v>
      </c>
      <c r="C24" s="37">
        <v>6768836</v>
      </c>
      <c r="D24" s="37">
        <v>8998634</v>
      </c>
      <c r="E24" s="37">
        <v>20156082</v>
      </c>
      <c r="F24" s="37">
        <v>7954037</v>
      </c>
      <c r="G24" s="10" t="s">
        <v>35</v>
      </c>
      <c r="O24" s="55"/>
      <c r="P24" s="55"/>
      <c r="Q24" s="55"/>
      <c r="R24" s="55"/>
    </row>
    <row r="25" spans="1:18" ht="15.6" x14ac:dyDescent="0.25">
      <c r="B25" s="9" t="s">
        <v>36</v>
      </c>
      <c r="C25" s="37">
        <v>345141403</v>
      </c>
      <c r="D25" s="37">
        <v>332451591</v>
      </c>
      <c r="E25" s="37">
        <v>268095315</v>
      </c>
      <c r="F25" s="37">
        <v>211815333</v>
      </c>
      <c r="G25" s="10" t="s">
        <v>37</v>
      </c>
      <c r="O25" s="55"/>
      <c r="P25" s="55"/>
      <c r="Q25" s="55"/>
      <c r="R25" s="55"/>
    </row>
    <row r="26" spans="1:18" ht="15.6" x14ac:dyDescent="0.25">
      <c r="B26" s="9" t="s">
        <v>38</v>
      </c>
      <c r="C26" s="37">
        <v>98459184</v>
      </c>
      <c r="D26" s="37">
        <v>101751829</v>
      </c>
      <c r="E26" s="37">
        <v>104986325</v>
      </c>
      <c r="F26" s="37">
        <v>82210679</v>
      </c>
      <c r="G26" s="10" t="s">
        <v>39</v>
      </c>
      <c r="O26" s="55"/>
      <c r="P26" s="55"/>
      <c r="Q26" s="55"/>
      <c r="R26" s="55"/>
    </row>
    <row r="27" spans="1:18" ht="15.6" x14ac:dyDescent="0.25">
      <c r="A27" s="55"/>
      <c r="B27" s="18" t="s">
        <v>40</v>
      </c>
      <c r="C27" s="50">
        <v>913665762</v>
      </c>
      <c r="D27" s="50">
        <v>868867701</v>
      </c>
      <c r="E27" s="50">
        <v>828649712</v>
      </c>
      <c r="F27" s="50">
        <v>601155494</v>
      </c>
      <c r="G27" s="19" t="s">
        <v>41</v>
      </c>
      <c r="O27" s="55"/>
      <c r="P27" s="55"/>
      <c r="Q27" s="55"/>
      <c r="R27" s="55"/>
    </row>
    <row r="28" spans="1:18" ht="15.6" x14ac:dyDescent="0.25">
      <c r="B28" s="13"/>
      <c r="C28" s="20"/>
      <c r="D28" s="20"/>
      <c r="E28" s="20"/>
      <c r="F28" s="20"/>
      <c r="G28" s="3"/>
      <c r="O28" s="55"/>
      <c r="P28" s="55"/>
      <c r="Q28" s="55"/>
      <c r="R28" s="55"/>
    </row>
    <row r="29" spans="1:18" ht="15.6" x14ac:dyDescent="0.25">
      <c r="B29" s="1"/>
      <c r="C29" s="20"/>
      <c r="D29" s="20"/>
      <c r="E29" s="20"/>
      <c r="F29" s="20"/>
      <c r="G29" s="3"/>
      <c r="O29" s="55"/>
      <c r="P29" s="55"/>
      <c r="Q29" s="55"/>
      <c r="R29" s="55"/>
    </row>
    <row r="30" spans="1:18" ht="17.399999999999999" x14ac:dyDescent="0.25">
      <c r="B30" s="21" t="s">
        <v>42</v>
      </c>
      <c r="C30" s="22"/>
      <c r="D30" s="22"/>
      <c r="E30" s="22"/>
      <c r="F30" s="22"/>
      <c r="G30" s="23" t="s">
        <v>43</v>
      </c>
      <c r="O30" s="55"/>
      <c r="P30" s="55"/>
      <c r="Q30" s="55"/>
      <c r="R30" s="55"/>
    </row>
    <row r="31" spans="1:18" ht="17.399999999999999" x14ac:dyDescent="0.25">
      <c r="B31" s="4" t="s">
        <v>44</v>
      </c>
      <c r="C31" s="22"/>
      <c r="D31" s="22"/>
      <c r="E31" s="22"/>
      <c r="F31" s="22"/>
      <c r="G31" s="6" t="s">
        <v>45</v>
      </c>
      <c r="O31" s="55"/>
      <c r="P31" s="55"/>
      <c r="Q31" s="55"/>
      <c r="R31" s="55"/>
    </row>
    <row r="32" spans="1:18" ht="15.6" x14ac:dyDescent="0.25">
      <c r="B32" s="7" t="s">
        <v>46</v>
      </c>
      <c r="C32" s="54">
        <v>157929019</v>
      </c>
      <c r="D32" s="54">
        <v>119141103</v>
      </c>
      <c r="E32" s="54">
        <v>117721678</v>
      </c>
      <c r="F32" s="54">
        <v>55811641</v>
      </c>
      <c r="G32" s="8" t="s">
        <v>47</v>
      </c>
      <c r="O32" s="55"/>
      <c r="P32" s="55"/>
      <c r="Q32" s="55"/>
      <c r="R32" s="55"/>
    </row>
    <row r="33" spans="2:18" ht="15.6" x14ac:dyDescent="0.25">
      <c r="B33" s="9" t="s">
        <v>48</v>
      </c>
      <c r="C33" s="37">
        <v>92661535</v>
      </c>
      <c r="D33" s="37">
        <v>89152299</v>
      </c>
      <c r="E33" s="37">
        <v>91263165</v>
      </c>
      <c r="F33" s="37">
        <v>64362658</v>
      </c>
      <c r="G33" s="10" t="s">
        <v>49</v>
      </c>
      <c r="O33" s="55"/>
      <c r="P33" s="55"/>
      <c r="Q33" s="55"/>
      <c r="R33" s="55"/>
    </row>
    <row r="34" spans="2:18" ht="15.6" x14ac:dyDescent="0.25">
      <c r="B34" s="9" t="s">
        <v>50</v>
      </c>
      <c r="C34" s="37">
        <v>55220412</v>
      </c>
      <c r="D34" s="37">
        <v>50622465</v>
      </c>
      <c r="E34" s="37">
        <v>61227728</v>
      </c>
      <c r="F34" s="37">
        <v>19363631</v>
      </c>
      <c r="G34" s="10" t="s">
        <v>51</v>
      </c>
      <c r="O34" s="55"/>
      <c r="P34" s="55"/>
      <c r="Q34" s="55"/>
      <c r="R34" s="55"/>
    </row>
    <row r="35" spans="2:18" ht="15.6" x14ac:dyDescent="0.25">
      <c r="B35" s="9" t="s">
        <v>52</v>
      </c>
      <c r="C35" s="37">
        <v>100760525</v>
      </c>
      <c r="D35" s="37">
        <v>91798594</v>
      </c>
      <c r="E35" s="37">
        <v>55396004</v>
      </c>
      <c r="F35" s="37">
        <v>41794437</v>
      </c>
      <c r="G35" s="10" t="s">
        <v>53</v>
      </c>
      <c r="O35" s="55"/>
      <c r="P35" s="55"/>
      <c r="Q35" s="55"/>
      <c r="R35" s="55"/>
    </row>
    <row r="36" spans="2:18" ht="15.6" x14ac:dyDescent="0.25">
      <c r="B36" s="9" t="s">
        <v>54</v>
      </c>
      <c r="C36" s="37">
        <v>474829144</v>
      </c>
      <c r="D36" s="37">
        <v>429412302</v>
      </c>
      <c r="E36" s="37">
        <v>399402381</v>
      </c>
      <c r="F36" s="37">
        <v>213401453</v>
      </c>
      <c r="G36" s="10" t="s">
        <v>55</v>
      </c>
      <c r="O36" s="55"/>
      <c r="P36" s="55"/>
      <c r="Q36" s="55"/>
      <c r="R36" s="55"/>
    </row>
    <row r="37" spans="2:18" ht="15.6" x14ac:dyDescent="0.25">
      <c r="B37" s="9" t="s">
        <v>56</v>
      </c>
      <c r="C37" s="37">
        <v>45344662</v>
      </c>
      <c r="D37" s="37">
        <v>50705297</v>
      </c>
      <c r="E37" s="37">
        <v>48207537</v>
      </c>
      <c r="F37" s="37">
        <v>28071555</v>
      </c>
      <c r="G37" s="10" t="s">
        <v>57</v>
      </c>
      <c r="O37" s="55"/>
      <c r="P37" s="55"/>
      <c r="Q37" s="55"/>
      <c r="R37" s="55"/>
    </row>
    <row r="38" spans="2:18" ht="15.6" x14ac:dyDescent="0.25">
      <c r="B38" s="9" t="s">
        <v>58</v>
      </c>
      <c r="C38" s="37">
        <v>8500000</v>
      </c>
      <c r="D38" s="37">
        <v>5000000</v>
      </c>
      <c r="E38" s="37">
        <v>5000000</v>
      </c>
      <c r="F38" s="37">
        <v>9500000</v>
      </c>
      <c r="G38" s="10" t="s">
        <v>59</v>
      </c>
      <c r="O38" s="55"/>
      <c r="P38" s="55"/>
      <c r="Q38" s="55"/>
      <c r="R38" s="55"/>
    </row>
    <row r="39" spans="2:18" ht="15.6" x14ac:dyDescent="0.25">
      <c r="B39" s="9" t="s">
        <v>60</v>
      </c>
      <c r="C39" s="37">
        <v>4983501</v>
      </c>
      <c r="D39" s="37">
        <v>2846645</v>
      </c>
      <c r="E39" s="37">
        <v>2571531</v>
      </c>
      <c r="F39" s="37">
        <v>12663867</v>
      </c>
      <c r="G39" s="10" t="s">
        <v>61</v>
      </c>
      <c r="O39" s="55"/>
      <c r="P39" s="55"/>
      <c r="Q39" s="55"/>
      <c r="R39" s="55"/>
    </row>
    <row r="40" spans="2:18" ht="15.6" x14ac:dyDescent="0.25">
      <c r="B40" s="24" t="s">
        <v>62</v>
      </c>
      <c r="C40" s="50">
        <v>533657307</v>
      </c>
      <c r="D40" s="50">
        <v>487964244</v>
      </c>
      <c r="E40" s="50">
        <v>455181449</v>
      </c>
      <c r="F40" s="50">
        <v>263636875</v>
      </c>
      <c r="G40" s="25" t="s">
        <v>63</v>
      </c>
      <c r="O40" s="55"/>
      <c r="P40" s="55"/>
      <c r="Q40" s="55"/>
      <c r="R40" s="55"/>
    </row>
    <row r="41" spans="2:18" ht="15.6" x14ac:dyDescent="0.25">
      <c r="B41" s="26"/>
      <c r="C41" s="27"/>
      <c r="D41" s="27"/>
      <c r="E41" s="27"/>
      <c r="F41" s="27"/>
      <c r="G41" s="28"/>
      <c r="O41" s="55"/>
      <c r="P41" s="55"/>
      <c r="Q41" s="55"/>
      <c r="R41" s="55"/>
    </row>
    <row r="42" spans="2:18" ht="17.399999999999999" x14ac:dyDescent="0.25">
      <c r="B42" s="4" t="s">
        <v>64</v>
      </c>
      <c r="C42" s="22"/>
      <c r="D42" s="22"/>
      <c r="E42" s="22"/>
      <c r="F42" s="22"/>
      <c r="G42" s="6" t="s">
        <v>65</v>
      </c>
      <c r="O42" s="55"/>
      <c r="P42" s="55"/>
      <c r="Q42" s="55"/>
      <c r="R42" s="55"/>
    </row>
    <row r="43" spans="2:18" ht="15.6" x14ac:dyDescent="0.25">
      <c r="B43" s="7" t="s">
        <v>66</v>
      </c>
      <c r="C43" s="54">
        <v>263068517</v>
      </c>
      <c r="D43" s="54">
        <v>267568517</v>
      </c>
      <c r="E43" s="54">
        <v>257098517</v>
      </c>
      <c r="F43" s="54">
        <v>247898517</v>
      </c>
      <c r="G43" s="8" t="s">
        <v>67</v>
      </c>
      <c r="O43" s="55"/>
      <c r="P43" s="55"/>
      <c r="Q43" s="55"/>
      <c r="R43" s="55"/>
    </row>
    <row r="44" spans="2:18" ht="15.6" x14ac:dyDescent="0.25">
      <c r="B44" s="9" t="s">
        <v>68</v>
      </c>
      <c r="C44" s="37">
        <v>263068517</v>
      </c>
      <c r="D44" s="37">
        <v>267568517</v>
      </c>
      <c r="E44" s="37">
        <v>257098517</v>
      </c>
      <c r="F44" s="37">
        <v>245898517</v>
      </c>
      <c r="G44" s="10" t="s">
        <v>69</v>
      </c>
      <c r="O44" s="55"/>
      <c r="P44" s="55"/>
      <c r="Q44" s="55"/>
      <c r="R44" s="55"/>
    </row>
    <row r="45" spans="2:18" ht="15.6" x14ac:dyDescent="0.25">
      <c r="B45" s="9" t="s">
        <v>70</v>
      </c>
      <c r="C45" s="37">
        <v>263068517</v>
      </c>
      <c r="D45" s="37">
        <v>267568517</v>
      </c>
      <c r="E45" s="37">
        <v>257098517</v>
      </c>
      <c r="F45" s="37">
        <v>245898517</v>
      </c>
      <c r="G45" s="10" t="s">
        <v>71</v>
      </c>
      <c r="O45" s="55"/>
      <c r="P45" s="55"/>
      <c r="Q45" s="55"/>
      <c r="R45" s="55"/>
    </row>
    <row r="46" spans="2:18" ht="15.6" x14ac:dyDescent="0.25">
      <c r="B46" s="9" t="s">
        <v>72</v>
      </c>
      <c r="C46" s="37">
        <v>32920204</v>
      </c>
      <c r="D46" s="37">
        <v>31001018</v>
      </c>
      <c r="E46" s="37">
        <v>28625721</v>
      </c>
      <c r="F46" s="37">
        <v>24786388</v>
      </c>
      <c r="G46" s="10" t="s">
        <v>73</v>
      </c>
      <c r="O46" s="55"/>
      <c r="P46" s="55"/>
      <c r="Q46" s="55"/>
      <c r="R46" s="55"/>
    </row>
    <row r="47" spans="2:18" ht="15.6" x14ac:dyDescent="0.25">
      <c r="B47" s="9" t="s">
        <v>74</v>
      </c>
      <c r="C47" s="37">
        <v>2933669</v>
      </c>
      <c r="D47" s="37">
        <v>2933669</v>
      </c>
      <c r="E47" s="37">
        <v>7826636</v>
      </c>
      <c r="F47" s="37">
        <v>7826636</v>
      </c>
      <c r="G47" s="10" t="s">
        <v>75</v>
      </c>
      <c r="O47" s="55"/>
      <c r="P47" s="55"/>
      <c r="Q47" s="55"/>
      <c r="R47" s="55"/>
    </row>
    <row r="48" spans="2:18" ht="15.6" x14ac:dyDescent="0.25">
      <c r="B48" s="9" t="s">
        <v>76</v>
      </c>
      <c r="C48" s="37">
        <v>21906</v>
      </c>
      <c r="D48" s="37">
        <v>686906</v>
      </c>
      <c r="E48" s="37">
        <v>306906</v>
      </c>
      <c r="F48" s="37">
        <v>21906</v>
      </c>
      <c r="G48" s="10" t="s">
        <v>77</v>
      </c>
      <c r="O48" s="55"/>
      <c r="P48" s="55"/>
      <c r="Q48" s="55"/>
      <c r="R48" s="55"/>
    </row>
    <row r="49" spans="1:18" ht="15.6" x14ac:dyDescent="0.25">
      <c r="B49" s="9" t="s">
        <v>199</v>
      </c>
      <c r="C49" s="58">
        <v>0</v>
      </c>
      <c r="D49" s="58"/>
      <c r="E49" s="58"/>
      <c r="F49" s="58"/>
      <c r="G49" s="10" t="s">
        <v>200</v>
      </c>
      <c r="O49" s="55"/>
      <c r="P49" s="55"/>
      <c r="Q49" s="55"/>
      <c r="R49" s="55"/>
    </row>
    <row r="50" spans="1:18" ht="15.6" x14ac:dyDescent="0.25">
      <c r="B50" s="9" t="s">
        <v>78</v>
      </c>
      <c r="C50" s="37">
        <v>1602</v>
      </c>
      <c r="D50" s="37">
        <v>1602</v>
      </c>
      <c r="E50" s="37">
        <v>2471602</v>
      </c>
      <c r="F50" s="37">
        <v>1036602</v>
      </c>
      <c r="G50" s="10" t="s">
        <v>79</v>
      </c>
      <c r="O50" s="55"/>
      <c r="P50" s="55"/>
      <c r="Q50" s="55"/>
      <c r="R50" s="55"/>
    </row>
    <row r="51" spans="1:18" ht="15.6" x14ac:dyDescent="0.25">
      <c r="B51" s="9" t="s">
        <v>80</v>
      </c>
      <c r="C51" s="37">
        <v>500000</v>
      </c>
      <c r="D51" s="37">
        <v>500000</v>
      </c>
      <c r="E51" s="37">
        <v>500000</v>
      </c>
      <c r="F51" s="37">
        <v>0</v>
      </c>
      <c r="G51" s="10" t="s">
        <v>81</v>
      </c>
      <c r="O51" s="55"/>
      <c r="P51" s="55"/>
      <c r="Q51" s="55"/>
      <c r="R51" s="55"/>
    </row>
    <row r="52" spans="1:18" ht="15.6" x14ac:dyDescent="0.25">
      <c r="B52" s="9" t="s">
        <v>82</v>
      </c>
      <c r="C52" s="37">
        <v>28094</v>
      </c>
      <c r="D52" s="37">
        <v>0</v>
      </c>
      <c r="E52" s="37">
        <v>0</v>
      </c>
      <c r="F52" s="37">
        <v>398503</v>
      </c>
      <c r="G52" s="10" t="s">
        <v>83</v>
      </c>
      <c r="O52" s="55"/>
      <c r="P52" s="55"/>
      <c r="Q52" s="55"/>
      <c r="R52" s="55"/>
    </row>
    <row r="53" spans="1:18" ht="15.6" x14ac:dyDescent="0.25">
      <c r="B53" s="9" t="s">
        <v>84</v>
      </c>
      <c r="C53" s="37">
        <v>30988000</v>
      </c>
      <c r="D53" s="37">
        <v>38945100</v>
      </c>
      <c r="E53" s="37">
        <v>41850500</v>
      </c>
      <c r="F53" s="37">
        <v>32437000</v>
      </c>
      <c r="G53" s="10" t="s">
        <v>85</v>
      </c>
      <c r="O53" s="55"/>
      <c r="P53" s="55"/>
      <c r="Q53" s="55"/>
      <c r="R53" s="55"/>
    </row>
    <row r="54" spans="1:18" ht="15.6" x14ac:dyDescent="0.25">
      <c r="B54" s="9" t="s">
        <v>86</v>
      </c>
      <c r="C54" s="37">
        <v>0</v>
      </c>
      <c r="D54" s="37">
        <v>0</v>
      </c>
      <c r="E54" s="37">
        <v>0</v>
      </c>
      <c r="F54" s="37">
        <v>0</v>
      </c>
      <c r="G54" s="10" t="s">
        <v>87</v>
      </c>
      <c r="O54" s="55"/>
      <c r="P54" s="55"/>
      <c r="Q54" s="55"/>
      <c r="R54" s="55"/>
    </row>
    <row r="55" spans="1:18" ht="15.6" x14ac:dyDescent="0.25">
      <c r="B55" s="9" t="s">
        <v>88</v>
      </c>
      <c r="C55" s="37">
        <v>-967231</v>
      </c>
      <c r="D55" s="37">
        <v>-1051555</v>
      </c>
      <c r="E55" s="37">
        <v>-916530</v>
      </c>
      <c r="F55" s="37">
        <v>-570402</v>
      </c>
      <c r="G55" s="10" t="s">
        <v>89</v>
      </c>
      <c r="O55" s="55"/>
      <c r="P55" s="55"/>
      <c r="Q55" s="55"/>
      <c r="R55" s="55"/>
    </row>
    <row r="56" spans="1:18" ht="15.6" x14ac:dyDescent="0.25">
      <c r="B56" s="9" t="s">
        <v>90</v>
      </c>
      <c r="C56" s="37">
        <v>40629694</v>
      </c>
      <c r="D56" s="37">
        <v>33691179</v>
      </c>
      <c r="E56" s="37">
        <v>31752155</v>
      </c>
      <c r="F56" s="37">
        <v>26324772</v>
      </c>
      <c r="G56" s="10" t="s">
        <v>91</v>
      </c>
      <c r="O56" s="55"/>
      <c r="P56" s="55"/>
      <c r="Q56" s="55"/>
      <c r="R56" s="55"/>
    </row>
    <row r="57" spans="1:18" ht="15.6" x14ac:dyDescent="0.25">
      <c r="A57" s="55"/>
      <c r="B57" s="9" t="s">
        <v>92</v>
      </c>
      <c r="C57" s="37">
        <v>369068267</v>
      </c>
      <c r="D57" s="37">
        <v>373276436</v>
      </c>
      <c r="E57" s="37">
        <v>368515507</v>
      </c>
      <c r="F57" s="37">
        <v>337362916</v>
      </c>
      <c r="G57" s="10" t="s">
        <v>93</v>
      </c>
      <c r="O57" s="55"/>
      <c r="P57" s="55"/>
      <c r="Q57" s="55"/>
      <c r="R57" s="55"/>
    </row>
    <row r="58" spans="1:18" ht="15.6" x14ac:dyDescent="0.25">
      <c r="B58" s="29" t="s">
        <v>94</v>
      </c>
      <c r="C58" s="37">
        <v>10940188</v>
      </c>
      <c r="D58" s="37">
        <v>7627021</v>
      </c>
      <c r="E58" s="37">
        <v>4952756</v>
      </c>
      <c r="F58" s="37">
        <v>155703</v>
      </c>
      <c r="G58" s="30" t="s">
        <v>95</v>
      </c>
      <c r="O58" s="55"/>
      <c r="P58" s="55"/>
      <c r="Q58" s="55"/>
      <c r="R58" s="55"/>
    </row>
    <row r="59" spans="1:18" ht="15.6" x14ac:dyDescent="0.25">
      <c r="B59" s="11" t="s">
        <v>96</v>
      </c>
      <c r="C59" s="50">
        <v>913665762</v>
      </c>
      <c r="D59" s="50">
        <v>868867701</v>
      </c>
      <c r="E59" s="50">
        <v>828649712</v>
      </c>
      <c r="F59" s="50">
        <v>601155494</v>
      </c>
      <c r="G59" s="12" t="s">
        <v>97</v>
      </c>
      <c r="O59" s="55"/>
      <c r="P59" s="55"/>
      <c r="Q59" s="55"/>
      <c r="R59" s="55"/>
    </row>
    <row r="60" spans="1:18" ht="15.6" x14ac:dyDescent="0.25">
      <c r="B60" s="13"/>
      <c r="C60" s="20"/>
      <c r="D60" s="20"/>
      <c r="E60" s="20"/>
      <c r="F60" s="20"/>
      <c r="G60" s="15"/>
      <c r="O60" s="55"/>
      <c r="P60" s="55"/>
      <c r="Q60" s="55"/>
      <c r="R60" s="55"/>
    </row>
    <row r="61" spans="1:18" ht="15.6" x14ac:dyDescent="0.25">
      <c r="B61" s="13"/>
      <c r="C61" s="20"/>
      <c r="D61" s="20"/>
      <c r="E61" s="20"/>
      <c r="F61" s="20"/>
      <c r="G61" s="15"/>
      <c r="O61" s="55"/>
      <c r="P61" s="55"/>
      <c r="Q61" s="55"/>
      <c r="R61" s="55"/>
    </row>
    <row r="62" spans="1:18" ht="17.399999999999999" x14ac:dyDescent="0.25">
      <c r="B62" s="4" t="s">
        <v>98</v>
      </c>
      <c r="C62" s="22"/>
      <c r="D62" s="22"/>
      <c r="E62" s="22"/>
      <c r="F62" s="22"/>
      <c r="G62" s="6" t="s">
        <v>99</v>
      </c>
      <c r="O62" s="55"/>
      <c r="P62" s="55"/>
      <c r="Q62" s="55"/>
      <c r="R62" s="55"/>
    </row>
    <row r="63" spans="1:18" ht="15.6" x14ac:dyDescent="0.25">
      <c r="B63" s="7" t="s">
        <v>100</v>
      </c>
      <c r="C63" s="54">
        <v>1265992834</v>
      </c>
      <c r="D63" s="54">
        <v>1282571213</v>
      </c>
      <c r="E63" s="54">
        <v>1075473473</v>
      </c>
      <c r="F63" s="54">
        <v>880310933</v>
      </c>
      <c r="G63" s="8" t="s">
        <v>101</v>
      </c>
      <c r="O63" s="55"/>
      <c r="P63" s="55"/>
      <c r="Q63" s="55"/>
      <c r="R63" s="55"/>
    </row>
    <row r="64" spans="1:18" ht="15.6" x14ac:dyDescent="0.25">
      <c r="B64" s="9" t="s">
        <v>102</v>
      </c>
      <c r="C64" s="37">
        <v>1166035200</v>
      </c>
      <c r="D64" s="37">
        <v>1167785789</v>
      </c>
      <c r="E64" s="37">
        <v>971406846</v>
      </c>
      <c r="F64" s="37">
        <v>797202345</v>
      </c>
      <c r="G64" s="10" t="s">
        <v>103</v>
      </c>
      <c r="O64" s="55"/>
      <c r="P64" s="55"/>
      <c r="Q64" s="55"/>
      <c r="R64" s="55"/>
    </row>
    <row r="65" spans="2:18" ht="15.6" x14ac:dyDescent="0.25">
      <c r="B65" s="9" t="s">
        <v>104</v>
      </c>
      <c r="C65" s="37">
        <v>99957634</v>
      </c>
      <c r="D65" s="37">
        <v>114785424</v>
      </c>
      <c r="E65" s="37">
        <v>104066627</v>
      </c>
      <c r="F65" s="37">
        <v>83108588</v>
      </c>
      <c r="G65" s="10" t="s">
        <v>105</v>
      </c>
      <c r="O65" s="55"/>
      <c r="P65" s="55"/>
      <c r="Q65" s="55"/>
      <c r="R65" s="55"/>
    </row>
    <row r="66" spans="2:18" ht="15.6" x14ac:dyDescent="0.25">
      <c r="B66" s="9" t="s">
        <v>106</v>
      </c>
      <c r="C66" s="37">
        <v>28435033</v>
      </c>
      <c r="D66" s="37">
        <v>26771710</v>
      </c>
      <c r="E66" s="37">
        <v>24886183</v>
      </c>
      <c r="F66" s="37">
        <v>19363008</v>
      </c>
      <c r="G66" s="10" t="s">
        <v>107</v>
      </c>
      <c r="O66" s="55"/>
      <c r="P66" s="55"/>
      <c r="Q66" s="55"/>
      <c r="R66" s="55"/>
    </row>
    <row r="67" spans="2:18" ht="15.6" x14ac:dyDescent="0.25">
      <c r="B67" s="9" t="s">
        <v>108</v>
      </c>
      <c r="C67" s="37">
        <v>6383053</v>
      </c>
      <c r="D67" s="37">
        <v>5932887</v>
      </c>
      <c r="E67" s="37">
        <v>5129364</v>
      </c>
      <c r="F67" s="37">
        <v>4858358</v>
      </c>
      <c r="G67" s="10" t="s">
        <v>109</v>
      </c>
      <c r="O67" s="55"/>
      <c r="P67" s="55"/>
      <c r="Q67" s="55"/>
      <c r="R67" s="55"/>
    </row>
    <row r="68" spans="2:18" ht="15.6" x14ac:dyDescent="0.25">
      <c r="B68" s="9" t="s">
        <v>110</v>
      </c>
      <c r="C68" s="37">
        <v>18381466</v>
      </c>
      <c r="D68" s="37">
        <v>16973995</v>
      </c>
      <c r="E68" s="37">
        <v>2872501</v>
      </c>
      <c r="F68" s="37">
        <v>2489192</v>
      </c>
      <c r="G68" s="10" t="s">
        <v>111</v>
      </c>
      <c r="O68" s="55"/>
      <c r="P68" s="55"/>
      <c r="Q68" s="55"/>
      <c r="R68" s="55"/>
    </row>
    <row r="69" spans="2:18" ht="15.6" x14ac:dyDescent="0.25">
      <c r="B69" s="9" t="s">
        <v>112</v>
      </c>
      <c r="C69" s="37">
        <v>1824558</v>
      </c>
      <c r="D69" s="37">
        <v>3353681</v>
      </c>
      <c r="E69" s="37">
        <v>3150883</v>
      </c>
      <c r="F69" s="37">
        <v>2074505</v>
      </c>
      <c r="G69" s="10" t="s">
        <v>113</v>
      </c>
      <c r="O69" s="55"/>
      <c r="P69" s="55"/>
      <c r="Q69" s="55"/>
      <c r="R69" s="55"/>
    </row>
    <row r="70" spans="2:18" ht="15.6" x14ac:dyDescent="0.25">
      <c r="B70" s="9" t="s">
        <v>114</v>
      </c>
      <c r="C70" s="37">
        <v>63314990</v>
      </c>
      <c r="D70" s="37">
        <v>78727146</v>
      </c>
      <c r="E70" s="37">
        <v>70900197</v>
      </c>
      <c r="F70" s="37">
        <v>56812717</v>
      </c>
      <c r="G70" s="10" t="s">
        <v>115</v>
      </c>
      <c r="O70" s="55"/>
      <c r="P70" s="55"/>
      <c r="Q70" s="55"/>
      <c r="R70" s="55"/>
    </row>
    <row r="71" spans="2:18" ht="15.6" x14ac:dyDescent="0.25">
      <c r="B71" s="9" t="s">
        <v>116</v>
      </c>
      <c r="C71" s="37">
        <v>8781326</v>
      </c>
      <c r="D71" s="37">
        <v>4890653</v>
      </c>
      <c r="E71" s="37">
        <v>4783666</v>
      </c>
      <c r="F71" s="37">
        <v>3785522</v>
      </c>
      <c r="G71" s="10" t="s">
        <v>117</v>
      </c>
      <c r="O71" s="55"/>
      <c r="P71" s="55"/>
      <c r="Q71" s="55"/>
      <c r="R71" s="55"/>
    </row>
    <row r="72" spans="2:18" ht="15.6" x14ac:dyDescent="0.25">
      <c r="B72" s="9" t="s">
        <v>118</v>
      </c>
      <c r="C72" s="37">
        <v>6065</v>
      </c>
      <c r="D72" s="37">
        <v>186438</v>
      </c>
      <c r="E72" s="37">
        <v>930854</v>
      </c>
      <c r="F72" s="37">
        <v>2040135</v>
      </c>
      <c r="G72" s="10" t="s">
        <v>119</v>
      </c>
      <c r="O72" s="55"/>
      <c r="P72" s="55"/>
      <c r="Q72" s="55"/>
      <c r="R72" s="55"/>
    </row>
    <row r="73" spans="2:18" ht="15.6" x14ac:dyDescent="0.25">
      <c r="B73" s="9" t="s">
        <v>120</v>
      </c>
      <c r="C73" s="37">
        <v>72090251</v>
      </c>
      <c r="D73" s="37">
        <v>83431361</v>
      </c>
      <c r="E73" s="37">
        <v>74753009</v>
      </c>
      <c r="F73" s="37">
        <v>58558104</v>
      </c>
      <c r="G73" s="10" t="s">
        <v>121</v>
      </c>
      <c r="O73" s="55"/>
      <c r="P73" s="55"/>
      <c r="Q73" s="55"/>
      <c r="R73" s="55"/>
    </row>
    <row r="74" spans="2:18" ht="15.6" x14ac:dyDescent="0.25">
      <c r="B74" s="9" t="s">
        <v>122</v>
      </c>
      <c r="C74" s="37">
        <v>19567025</v>
      </c>
      <c r="D74" s="37">
        <v>13177845</v>
      </c>
      <c r="E74" s="37">
        <v>13702812</v>
      </c>
      <c r="F74" s="37">
        <v>10977869</v>
      </c>
      <c r="G74" s="10" t="s">
        <v>123</v>
      </c>
      <c r="O74" s="55"/>
      <c r="P74" s="55"/>
      <c r="Q74" s="55"/>
      <c r="R74" s="55"/>
    </row>
    <row r="75" spans="2:18" ht="15.6" x14ac:dyDescent="0.25">
      <c r="B75" s="9" t="s">
        <v>124</v>
      </c>
      <c r="C75" s="37">
        <v>52523226</v>
      </c>
      <c r="D75" s="37">
        <v>70253516</v>
      </c>
      <c r="E75" s="37">
        <v>61050197</v>
      </c>
      <c r="F75" s="37">
        <v>47580235</v>
      </c>
      <c r="G75" s="31" t="s">
        <v>125</v>
      </c>
      <c r="O75" s="55"/>
      <c r="P75" s="55"/>
      <c r="Q75" s="55"/>
      <c r="R75" s="55"/>
    </row>
    <row r="76" spans="2:18" ht="15.6" x14ac:dyDescent="0.25">
      <c r="B76" s="9" t="s">
        <v>126</v>
      </c>
      <c r="C76" s="37">
        <v>4461810</v>
      </c>
      <c r="D76" s="37">
        <v>9230141</v>
      </c>
      <c r="E76" s="37">
        <v>8518785</v>
      </c>
      <c r="F76" s="37">
        <v>6766105</v>
      </c>
      <c r="G76" s="31" t="s">
        <v>127</v>
      </c>
      <c r="O76" s="55"/>
      <c r="P76" s="55"/>
      <c r="Q76" s="55"/>
      <c r="R76" s="55"/>
    </row>
    <row r="77" spans="2:18" ht="15.6" x14ac:dyDescent="0.25">
      <c r="B77" s="9" t="s">
        <v>128</v>
      </c>
      <c r="C77" s="37">
        <v>59752</v>
      </c>
      <c r="D77" s="37">
        <v>4068</v>
      </c>
      <c r="E77" s="37">
        <v>6738</v>
      </c>
      <c r="F77" s="37">
        <v>0</v>
      </c>
      <c r="G77" s="31" t="s">
        <v>129</v>
      </c>
      <c r="O77" s="55"/>
      <c r="P77" s="55"/>
      <c r="Q77" s="55"/>
      <c r="R77" s="55"/>
    </row>
    <row r="78" spans="2:18" ht="15.6" x14ac:dyDescent="0.25">
      <c r="B78" s="9" t="s">
        <v>130</v>
      </c>
      <c r="C78" s="37">
        <v>0</v>
      </c>
      <c r="D78" s="37">
        <v>0</v>
      </c>
      <c r="E78" s="37">
        <v>0</v>
      </c>
      <c r="F78" s="37">
        <v>0</v>
      </c>
      <c r="G78" s="31" t="s">
        <v>131</v>
      </c>
      <c r="O78" s="55"/>
      <c r="P78" s="55"/>
      <c r="Q78" s="55"/>
      <c r="R78" s="55"/>
    </row>
    <row r="79" spans="2:18" ht="15.6" x14ac:dyDescent="0.25">
      <c r="B79" s="9" t="s">
        <v>132</v>
      </c>
      <c r="C79" s="37">
        <v>105000</v>
      </c>
      <c r="D79" s="37">
        <v>136544</v>
      </c>
      <c r="E79" s="37">
        <v>177033</v>
      </c>
      <c r="F79" s="37">
        <v>158980</v>
      </c>
      <c r="G79" s="31" t="s">
        <v>133</v>
      </c>
      <c r="O79" s="55"/>
      <c r="P79" s="55"/>
      <c r="Q79" s="55"/>
      <c r="R79" s="55"/>
    </row>
    <row r="80" spans="2:18" ht="15.6" x14ac:dyDescent="0.25">
      <c r="B80" s="9" t="s">
        <v>134</v>
      </c>
      <c r="C80" s="37">
        <v>47896664</v>
      </c>
      <c r="D80" s="37">
        <v>60882763</v>
      </c>
      <c r="E80" s="37">
        <v>52347641</v>
      </c>
      <c r="F80" s="37">
        <v>40655150</v>
      </c>
      <c r="G80" s="31" t="s">
        <v>135</v>
      </c>
      <c r="O80" s="55"/>
      <c r="P80" s="55"/>
      <c r="Q80" s="55"/>
      <c r="R80" s="55"/>
    </row>
    <row r="81" spans="1:18" ht="15.6" x14ac:dyDescent="0.25">
      <c r="B81" s="9" t="s">
        <v>94</v>
      </c>
      <c r="C81" s="37">
        <v>1086880</v>
      </c>
      <c r="D81" s="37">
        <v>2025234</v>
      </c>
      <c r="E81" s="37">
        <v>1593770</v>
      </c>
      <c r="F81" s="37">
        <v>385799</v>
      </c>
      <c r="G81" s="31" t="s">
        <v>95</v>
      </c>
      <c r="O81" s="55"/>
      <c r="P81" s="55"/>
      <c r="Q81" s="55"/>
      <c r="R81" s="55"/>
    </row>
    <row r="82" spans="1:18" ht="15.6" x14ac:dyDescent="0.25">
      <c r="A82" s="55"/>
      <c r="B82" s="11" t="s">
        <v>136</v>
      </c>
      <c r="C82" s="50">
        <v>46809784</v>
      </c>
      <c r="D82" s="50">
        <v>58857529</v>
      </c>
      <c r="E82" s="50">
        <v>50753871</v>
      </c>
      <c r="F82" s="50">
        <v>40269351</v>
      </c>
      <c r="G82" s="32" t="s">
        <v>137</v>
      </c>
      <c r="O82" s="55"/>
      <c r="P82" s="55"/>
      <c r="Q82" s="55"/>
      <c r="R82" s="55"/>
    </row>
    <row r="83" spans="1:18" ht="15.6" x14ac:dyDescent="0.25">
      <c r="B83" s="13"/>
      <c r="C83" s="20"/>
      <c r="D83" s="20"/>
      <c r="E83" s="20"/>
      <c r="F83" s="20"/>
      <c r="G83" s="15"/>
      <c r="O83" s="55"/>
      <c r="P83" s="55"/>
      <c r="Q83" s="55"/>
      <c r="R83" s="55"/>
    </row>
    <row r="84" spans="1:18" ht="15.6" x14ac:dyDescent="0.25">
      <c r="B84" s="13"/>
      <c r="C84" s="20"/>
      <c r="D84" s="20"/>
      <c r="E84" s="20"/>
      <c r="F84" s="20"/>
      <c r="G84" s="15"/>
      <c r="O84" s="55"/>
      <c r="P84" s="55"/>
      <c r="Q84" s="55"/>
      <c r="R84" s="55"/>
    </row>
    <row r="85" spans="1:18" ht="17.399999999999999" x14ac:dyDescent="0.25">
      <c r="B85" s="4" t="s">
        <v>138</v>
      </c>
      <c r="C85" s="33"/>
      <c r="D85" s="33"/>
      <c r="E85" s="33"/>
      <c r="F85" s="33"/>
      <c r="G85" s="6" t="s">
        <v>139</v>
      </c>
      <c r="O85" s="55"/>
      <c r="P85" s="55"/>
      <c r="Q85" s="55"/>
      <c r="R85" s="55"/>
    </row>
    <row r="86" spans="1:18" ht="15.6" x14ac:dyDescent="0.25">
      <c r="B86" s="7" t="s">
        <v>140</v>
      </c>
      <c r="C86" s="54">
        <v>-31291198</v>
      </c>
      <c r="D86" s="54">
        <v>-16939683</v>
      </c>
      <c r="E86" s="54">
        <v>-19051946</v>
      </c>
      <c r="F86" s="54">
        <v>-989830</v>
      </c>
      <c r="G86" s="8" t="s">
        <v>141</v>
      </c>
      <c r="O86" s="55"/>
      <c r="P86" s="55"/>
      <c r="Q86" s="55"/>
      <c r="R86" s="55"/>
    </row>
    <row r="87" spans="1:18" ht="15.6" x14ac:dyDescent="0.25">
      <c r="A87" s="55"/>
      <c r="B87" s="9" t="s">
        <v>142</v>
      </c>
      <c r="C87" s="37">
        <v>59906527</v>
      </c>
      <c r="D87" s="37">
        <v>52237970</v>
      </c>
      <c r="E87" s="37">
        <v>32984437</v>
      </c>
      <c r="F87" s="37">
        <v>44369634</v>
      </c>
      <c r="G87" s="10" t="s">
        <v>143</v>
      </c>
      <c r="O87" s="55"/>
      <c r="P87" s="55"/>
      <c r="Q87" s="55"/>
      <c r="R87" s="55"/>
    </row>
    <row r="88" spans="1:18" ht="15.6" x14ac:dyDescent="0.25">
      <c r="B88" s="9" t="s">
        <v>144</v>
      </c>
      <c r="C88" s="37">
        <v>-20917664</v>
      </c>
      <c r="D88" s="37">
        <v>-78907054</v>
      </c>
      <c r="E88" s="37">
        <v>-60801308</v>
      </c>
      <c r="F88" s="37">
        <v>-45970654</v>
      </c>
      <c r="G88" s="10" t="s">
        <v>145</v>
      </c>
      <c r="O88" s="55"/>
      <c r="P88" s="55"/>
      <c r="Q88" s="55"/>
      <c r="R88" s="55"/>
    </row>
    <row r="89" spans="1:18" ht="15.6" x14ac:dyDescent="0.25">
      <c r="B89" s="9" t="s">
        <v>146</v>
      </c>
      <c r="C89" s="37">
        <v>-38476454</v>
      </c>
      <c r="D89" s="37">
        <v>12475404</v>
      </c>
      <c r="E89" s="37">
        <v>18730550</v>
      </c>
      <c r="F89" s="37">
        <v>-25666991</v>
      </c>
      <c r="G89" s="10" t="s">
        <v>147</v>
      </c>
      <c r="O89" s="55"/>
      <c r="P89" s="55"/>
      <c r="Q89" s="55"/>
      <c r="R89" s="55"/>
    </row>
    <row r="90" spans="1:18" ht="15.6" x14ac:dyDescent="0.25">
      <c r="B90" s="9" t="s">
        <v>201</v>
      </c>
      <c r="C90" s="37">
        <v>0</v>
      </c>
      <c r="D90" s="37"/>
      <c r="E90" s="37"/>
      <c r="F90" s="37"/>
      <c r="G90" s="10" t="s">
        <v>202</v>
      </c>
      <c r="O90" s="55"/>
      <c r="P90" s="55"/>
      <c r="Q90" s="55"/>
      <c r="R90" s="55"/>
    </row>
    <row r="91" spans="1:18" ht="15.6" x14ac:dyDescent="0.25">
      <c r="B91" s="18" t="s">
        <v>148</v>
      </c>
      <c r="C91" s="50">
        <v>-30778789</v>
      </c>
      <c r="D91" s="50">
        <v>-31133363</v>
      </c>
      <c r="E91" s="50">
        <v>-28138267</v>
      </c>
      <c r="F91" s="50">
        <v>-28257841</v>
      </c>
      <c r="G91" s="19" t="s">
        <v>149</v>
      </c>
      <c r="O91" s="55"/>
      <c r="P91" s="55"/>
      <c r="Q91" s="55"/>
      <c r="R91" s="55"/>
    </row>
    <row r="94" spans="1:18" ht="17.399999999999999" x14ac:dyDescent="0.25">
      <c r="B94" s="4" t="s">
        <v>150</v>
      </c>
      <c r="C94" s="5"/>
      <c r="D94" s="5"/>
      <c r="E94" s="5"/>
      <c r="F94" s="5"/>
      <c r="G94" s="6" t="s">
        <v>151</v>
      </c>
    </row>
    <row r="95" spans="1:18" ht="15.6" x14ac:dyDescent="0.25">
      <c r="B95" s="7" t="s">
        <v>152</v>
      </c>
      <c r="C95" s="35">
        <f>+C6*100/C8</f>
        <v>10.265993934956496</v>
      </c>
      <c r="D95" s="35">
        <f t="shared" ref="D95:F95" si="0">+D6*100/D8</f>
        <v>20.966071159217361</v>
      </c>
      <c r="E95" s="35">
        <f t="shared" si="0"/>
        <v>28.550536524487224</v>
      </c>
      <c r="F95" s="35">
        <f t="shared" si="0"/>
        <v>62.476050638402185</v>
      </c>
      <c r="G95" s="8" t="s">
        <v>153</v>
      </c>
    </row>
    <row r="96" spans="1:18" ht="15.6" x14ac:dyDescent="0.25">
      <c r="B96" s="9" t="s">
        <v>154</v>
      </c>
      <c r="C96" s="36">
        <f>+C82/C8</f>
        <v>0.17793761311240447</v>
      </c>
      <c r="D96" s="36">
        <f t="shared" ref="D96:F96" si="1">+D82/D8</f>
        <v>0.23303588942560088</v>
      </c>
      <c r="E96" s="36">
        <f t="shared" si="1"/>
        <v>0.19741020520939062</v>
      </c>
      <c r="F96" s="36">
        <f t="shared" si="1"/>
        <v>0.16376410680020489</v>
      </c>
      <c r="G96" s="10" t="s">
        <v>155</v>
      </c>
    </row>
    <row r="97" spans="2:7" ht="15.6" x14ac:dyDescent="0.25">
      <c r="B97" s="9" t="s">
        <v>156</v>
      </c>
      <c r="C97" s="36">
        <f>+C53/C8</f>
        <v>0.11779440715059035</v>
      </c>
      <c r="D97" s="36">
        <f t="shared" ref="D97:F97" si="2">+D53/D8</f>
        <v>0.15419617798207208</v>
      </c>
      <c r="E97" s="36">
        <f t="shared" si="2"/>
        <v>0.16278001323515998</v>
      </c>
      <c r="F97" s="36">
        <f t="shared" si="2"/>
        <v>0.13191214162548204</v>
      </c>
      <c r="G97" s="10" t="s">
        <v>157</v>
      </c>
    </row>
    <row r="98" spans="2:7" ht="15.6" x14ac:dyDescent="0.25">
      <c r="B98" s="9" t="s">
        <v>158</v>
      </c>
      <c r="C98" s="36">
        <f>+C57/C8</f>
        <v>1.402935901296011</v>
      </c>
      <c r="D98" s="36">
        <f t="shared" ref="D98:F98" si="3">+D57/D8</f>
        <v>1.4779214782339638</v>
      </c>
      <c r="E98" s="36">
        <f t="shared" si="3"/>
        <v>1.4333630209154415</v>
      </c>
      <c r="F98" s="36">
        <f t="shared" si="3"/>
        <v>1.3719599455738076</v>
      </c>
      <c r="G98" s="10" t="s">
        <v>159</v>
      </c>
    </row>
    <row r="99" spans="2:7" ht="15.6" x14ac:dyDescent="0.25">
      <c r="B99" s="9" t="s">
        <v>160</v>
      </c>
      <c r="C99" s="36">
        <f>+C9/C82</f>
        <v>12.705247336753359</v>
      </c>
      <c r="D99" s="36">
        <f t="shared" ref="D99:F99" si="4">+D9/D82</f>
        <v>10.907361287287477</v>
      </c>
      <c r="E99" s="36">
        <f t="shared" si="4"/>
        <v>11.404321573816507</v>
      </c>
      <c r="F99" s="36">
        <f t="shared" si="4"/>
        <v>13.391596502262974</v>
      </c>
      <c r="G99" s="10" t="s">
        <v>161</v>
      </c>
    </row>
    <row r="100" spans="2:7" ht="15.6" x14ac:dyDescent="0.25">
      <c r="B100" s="9" t="s">
        <v>162</v>
      </c>
      <c r="C100" s="36">
        <f>+C53*100/C9</f>
        <v>5.2104326450917275</v>
      </c>
      <c r="D100" s="36">
        <f t="shared" ref="D100:F100" si="5">+D53*100/D9</f>
        <v>6.0664007884824223</v>
      </c>
      <c r="E100" s="36">
        <f t="shared" si="5"/>
        <v>7.2303950164144934</v>
      </c>
      <c r="F100" s="36">
        <f t="shared" si="5"/>
        <v>6.0149731795281367</v>
      </c>
      <c r="G100" s="10" t="s">
        <v>163</v>
      </c>
    </row>
    <row r="101" spans="2:7" ht="15.6" x14ac:dyDescent="0.25">
      <c r="B101" s="9" t="s">
        <v>164</v>
      </c>
      <c r="C101" s="36">
        <f>+C53*100/C82</f>
        <v>66.199835487384433</v>
      </c>
      <c r="D101" s="36">
        <f t="shared" ref="D101:F101" si="6">+D53*100/D82</f>
        <v>66.1684251134634</v>
      </c>
      <c r="E101" s="36">
        <f t="shared" si="6"/>
        <v>82.457749872911165</v>
      </c>
      <c r="F101" s="36">
        <f t="shared" si="6"/>
        <v>80.550093792174593</v>
      </c>
      <c r="G101" s="10" t="s">
        <v>165</v>
      </c>
    </row>
    <row r="102" spans="2:7" ht="15.6" x14ac:dyDescent="0.25">
      <c r="B102" s="11" t="s">
        <v>166</v>
      </c>
      <c r="C102" s="38">
        <f>+C9/C57</f>
        <v>1.6114359772361573</v>
      </c>
      <c r="D102" s="38">
        <f t="shared" ref="D102:F102" si="7">+D9/D57</f>
        <v>1.719852290059906</v>
      </c>
      <c r="E102" s="38">
        <f t="shared" si="7"/>
        <v>1.5706624416214865</v>
      </c>
      <c r="F102" s="38">
        <f t="shared" si="7"/>
        <v>1.5984889696649409</v>
      </c>
      <c r="G102" s="12" t="s">
        <v>167</v>
      </c>
    </row>
    <row r="103" spans="2:7" ht="15.6" x14ac:dyDescent="0.25">
      <c r="B103" s="39"/>
      <c r="C103" s="40"/>
      <c r="D103" s="40"/>
      <c r="E103" s="40"/>
      <c r="F103" s="40"/>
      <c r="G103" s="41"/>
    </row>
    <row r="104" spans="2:7" ht="15.6" x14ac:dyDescent="0.25">
      <c r="B104" s="42" t="s">
        <v>168</v>
      </c>
      <c r="C104" s="43">
        <f>+C65*100/C63</f>
        <v>7.8955924011178089</v>
      </c>
      <c r="D104" s="43">
        <f t="shared" ref="D104:F104" si="8">+D65*100/D63</f>
        <v>8.9496335826461433</v>
      </c>
      <c r="E104" s="43">
        <f t="shared" si="8"/>
        <v>9.6763546114911936</v>
      </c>
      <c r="F104" s="43">
        <f t="shared" si="8"/>
        <v>9.4408219737514045</v>
      </c>
      <c r="G104" s="8" t="s">
        <v>169</v>
      </c>
    </row>
    <row r="105" spans="2:7" ht="15.6" x14ac:dyDescent="0.25">
      <c r="B105" s="9" t="s">
        <v>170</v>
      </c>
      <c r="C105" s="44">
        <f>+C73*100/C63</f>
        <v>5.69436485451702</v>
      </c>
      <c r="D105" s="44">
        <f t="shared" ref="D105:F105" si="9">+D73*100/D63</f>
        <v>6.5050080770836702</v>
      </c>
      <c r="E105" s="44">
        <f t="shared" si="9"/>
        <v>6.9507069097184511</v>
      </c>
      <c r="F105" s="44">
        <f t="shared" si="9"/>
        <v>6.6519796363815011</v>
      </c>
      <c r="G105" s="10" t="s">
        <v>171</v>
      </c>
    </row>
    <row r="106" spans="2:7" ht="15.6" x14ac:dyDescent="0.25">
      <c r="B106" s="9" t="s">
        <v>172</v>
      </c>
      <c r="C106" s="44">
        <f>+C80*100/C63</f>
        <v>3.7833282080015311</v>
      </c>
      <c r="D106" s="44">
        <f t="shared" ref="D106:F106" si="10">+D80*100/D63</f>
        <v>4.7469304146934723</v>
      </c>
      <c r="E106" s="44">
        <f t="shared" si="10"/>
        <v>4.8674042004939349</v>
      </c>
      <c r="F106" s="44">
        <f t="shared" si="10"/>
        <v>4.618271621533979</v>
      </c>
      <c r="G106" s="10" t="s">
        <v>173</v>
      </c>
    </row>
    <row r="107" spans="2:7" ht="15.6" x14ac:dyDescent="0.25">
      <c r="B107" s="9" t="s">
        <v>174</v>
      </c>
      <c r="C107" s="44">
        <f>C80*100/C27</f>
        <v>5.2422522537295206</v>
      </c>
      <c r="D107" s="44">
        <f t="shared" ref="D107:F107" si="11">D80*100/D27</f>
        <v>7.0071384780362553</v>
      </c>
      <c r="E107" s="44">
        <f t="shared" si="11"/>
        <v>6.3172218902551194</v>
      </c>
      <c r="F107" s="44">
        <f t="shared" si="11"/>
        <v>6.7628343092211676</v>
      </c>
      <c r="G107" s="10" t="s">
        <v>175</v>
      </c>
    </row>
    <row r="108" spans="2:7" ht="15.6" x14ac:dyDescent="0.25">
      <c r="B108" s="11" t="s">
        <v>176</v>
      </c>
      <c r="C108" s="45">
        <f>+C82*100/C57</f>
        <v>12.683231853146562</v>
      </c>
      <c r="D108" s="45">
        <f t="shared" ref="D108:F108" si="12">+D82*100/D57</f>
        <v>15.767812624529023</v>
      </c>
      <c r="E108" s="45">
        <f t="shared" si="12"/>
        <v>13.772519754507915</v>
      </c>
      <c r="F108" s="45">
        <f t="shared" si="12"/>
        <v>11.936507864426925</v>
      </c>
      <c r="G108" s="12" t="s">
        <v>177</v>
      </c>
    </row>
    <row r="109" spans="2:7" ht="15.6" x14ac:dyDescent="0.25">
      <c r="B109" s="39"/>
      <c r="C109" s="46"/>
      <c r="D109" s="46"/>
      <c r="E109" s="46"/>
      <c r="F109" s="46"/>
      <c r="G109" s="47"/>
    </row>
    <row r="110" spans="2:7" ht="15.6" x14ac:dyDescent="0.25">
      <c r="B110" s="7" t="s">
        <v>178</v>
      </c>
      <c r="C110" s="35">
        <f>+C40*100/C27</f>
        <v>58.408373082934894</v>
      </c>
      <c r="D110" s="35">
        <f t="shared" ref="D110:F110" si="13">+D40*100/D27</f>
        <v>56.160937210393556</v>
      </c>
      <c r="E110" s="35">
        <f t="shared" si="13"/>
        <v>54.930502286833594</v>
      </c>
      <c r="F110" s="35">
        <f t="shared" si="13"/>
        <v>43.855022141742246</v>
      </c>
      <c r="G110" s="8" t="s">
        <v>179</v>
      </c>
    </row>
    <row r="111" spans="2:7" ht="15.6" x14ac:dyDescent="0.25">
      <c r="B111" s="9" t="s">
        <v>180</v>
      </c>
      <c r="C111" s="36">
        <f>+C57*100/C27</f>
        <v>40.394231933580983</v>
      </c>
      <c r="D111" s="36">
        <f t="shared" ref="D111:F111" si="14">+D57*100/D27</f>
        <v>42.961251243473257</v>
      </c>
      <c r="E111" s="36">
        <f t="shared" si="14"/>
        <v>44.471807769119216</v>
      </c>
      <c r="F111" s="36">
        <f t="shared" si="14"/>
        <v>56.119077238276056</v>
      </c>
      <c r="G111" s="10" t="s">
        <v>181</v>
      </c>
    </row>
    <row r="112" spans="2:7" ht="15.6" x14ac:dyDescent="0.25">
      <c r="B112" s="11" t="s">
        <v>182</v>
      </c>
      <c r="C112" s="38">
        <f>+C73/C74</f>
        <v>3.6842724430515115</v>
      </c>
      <c r="D112" s="38">
        <f t="shared" ref="D112:F112" si="15">+D73/D74</f>
        <v>6.3311839682436695</v>
      </c>
      <c r="E112" s="38">
        <f t="shared" si="15"/>
        <v>5.4553042835295411</v>
      </c>
      <c r="F112" s="38">
        <f t="shared" si="15"/>
        <v>5.3341959172586231</v>
      </c>
      <c r="G112" s="12" t="s">
        <v>183</v>
      </c>
    </row>
    <row r="113" spans="2:7" ht="15.6" x14ac:dyDescent="0.25">
      <c r="B113" s="48"/>
      <c r="C113" s="46"/>
      <c r="D113" s="46"/>
      <c r="E113" s="46"/>
      <c r="F113" s="46"/>
      <c r="G113" s="47"/>
    </row>
    <row r="114" spans="2:7" ht="15.6" x14ac:dyDescent="0.25">
      <c r="B114" s="7" t="s">
        <v>184</v>
      </c>
      <c r="C114" s="35">
        <f>+C63/C27</f>
        <v>1.3856192129042479</v>
      </c>
      <c r="D114" s="35">
        <f t="shared" ref="D114:F114" si="16">+D63/D27</f>
        <v>1.4761409723527057</v>
      </c>
      <c r="E114" s="35">
        <f t="shared" si="16"/>
        <v>1.2978626039756591</v>
      </c>
      <c r="F114" s="35">
        <f t="shared" si="16"/>
        <v>1.4643647804705915</v>
      </c>
      <c r="G114" s="8" t="s">
        <v>185</v>
      </c>
    </row>
    <row r="115" spans="2:7" ht="15.6" x14ac:dyDescent="0.25">
      <c r="B115" s="9" t="s">
        <v>186</v>
      </c>
      <c r="C115" s="36">
        <f>+C63/C25</f>
        <v>3.6680410492507618</v>
      </c>
      <c r="D115" s="36">
        <f t="shared" ref="D115:F115" si="17">+D63/D25</f>
        <v>3.8579187097347956</v>
      </c>
      <c r="E115" s="36">
        <f t="shared" si="17"/>
        <v>4.0115340061052542</v>
      </c>
      <c r="F115" s="36">
        <f t="shared" si="17"/>
        <v>4.1560302577339856</v>
      </c>
      <c r="G115" s="10" t="s">
        <v>187</v>
      </c>
    </row>
    <row r="116" spans="2:7" ht="15.6" x14ac:dyDescent="0.25">
      <c r="B116" s="11" t="s">
        <v>188</v>
      </c>
      <c r="C116" s="38">
        <f>+C63/C119</f>
        <v>-13.80995601798638</v>
      </c>
      <c r="D116" s="38">
        <f t="shared" ref="D116:F116" si="18">+D63/D119</f>
        <v>-22.046396984213473</v>
      </c>
      <c r="E116" s="38">
        <f t="shared" si="18"/>
        <v>-52.697506256237617</v>
      </c>
      <c r="F116" s="38">
        <f t="shared" si="18"/>
        <v>-96.662227960368867</v>
      </c>
      <c r="G116" s="12" t="s">
        <v>189</v>
      </c>
    </row>
    <row r="117" spans="2:7" ht="15.6" x14ac:dyDescent="0.25">
      <c r="B117" s="39"/>
      <c r="C117" s="46"/>
      <c r="D117" s="46"/>
      <c r="E117" s="46"/>
      <c r="F117" s="46"/>
      <c r="G117" s="41"/>
    </row>
    <row r="118" spans="2:7" ht="15.6" x14ac:dyDescent="0.25">
      <c r="B118" s="7" t="s">
        <v>190</v>
      </c>
      <c r="C118" s="49">
        <f>+C20/C36</f>
        <v>0.80693587333805272</v>
      </c>
      <c r="D118" s="49">
        <f t="shared" ref="D118:F118" si="19">+D20/D36</f>
        <v>0.86452181102161341</v>
      </c>
      <c r="E118" s="49">
        <f t="shared" si="19"/>
        <v>0.948902578024441</v>
      </c>
      <c r="F118" s="49">
        <f t="shared" si="19"/>
        <v>0.95732417529509506</v>
      </c>
      <c r="G118" s="8" t="s">
        <v>191</v>
      </c>
    </row>
    <row r="119" spans="2:7" ht="15.6" x14ac:dyDescent="0.25">
      <c r="B119" s="11" t="s">
        <v>192</v>
      </c>
      <c r="C119" s="34">
        <f>+C20-C36</f>
        <v>-91672474</v>
      </c>
      <c r="D119" s="34">
        <f t="shared" ref="D119:F119" si="20">+D20-D36</f>
        <v>-58176001</v>
      </c>
      <c r="E119" s="34">
        <f t="shared" si="20"/>
        <v>-20408432</v>
      </c>
      <c r="F119" s="34">
        <f t="shared" si="20"/>
        <v>-9107083</v>
      </c>
      <c r="G119" s="12" t="s">
        <v>193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dcterms:created xsi:type="dcterms:W3CDTF">1996-10-14T23:33:28Z</dcterms:created>
  <dcterms:modified xsi:type="dcterms:W3CDTF">2020-06-15T11:42:07Z</dcterms:modified>
</cp:coreProperties>
</file>