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388" tabRatio="602"/>
  </bookViews>
  <sheets>
    <sheet name="Sheet1" sheetId="1" r:id="rId1"/>
    <sheet name="Sheet2" sheetId="2" r:id="rId2"/>
    <sheet name="Sheet3" sheetId="3" r:id="rId3"/>
  </sheets>
  <definedNames>
    <definedName name="_xlnm.Print_Area">Sheet1!$D$4:$BK$33</definedName>
  </definedNames>
  <calcPr calcId="144525"/>
</workbook>
</file>

<file path=xl/calcChain.xml><?xml version="1.0" encoding="utf-8"?>
<calcChain xmlns="http://schemas.openxmlformats.org/spreadsheetml/2006/main">
  <c r="E28" i="1" l="1"/>
  <c r="BE30" i="1" l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0" i="1"/>
  <c r="BE9" i="1"/>
  <c r="BE8" i="1"/>
  <c r="E11" i="1" l="1"/>
  <c r="BE11" i="1" l="1"/>
  <c r="F28" i="1"/>
  <c r="G28" i="1"/>
  <c r="F11" i="1" l="1"/>
  <c r="G11" i="1" l="1"/>
  <c r="H28" i="1" l="1"/>
  <c r="H11" i="1"/>
  <c r="I28" i="1" l="1"/>
  <c r="J28" i="1"/>
  <c r="K28" i="1"/>
  <c r="L28" i="1"/>
  <c r="M28" i="1"/>
  <c r="I11" i="1" l="1"/>
  <c r="J11" i="1" l="1"/>
  <c r="K11" i="1" l="1"/>
  <c r="L21" i="1" l="1"/>
  <c r="L11" i="1" l="1"/>
  <c r="M11" i="1" l="1"/>
  <c r="O28" i="1" l="1"/>
  <c r="P28" i="1"/>
  <c r="N28" i="1" l="1"/>
  <c r="N11" i="1" l="1"/>
  <c r="O11" i="1" l="1"/>
  <c r="P11" i="1" l="1"/>
  <c r="Q28" i="1" l="1"/>
  <c r="Q11" i="1" l="1"/>
  <c r="R28" i="1" l="1"/>
  <c r="S28" i="1"/>
  <c r="R11" i="1" l="1"/>
  <c r="S11" i="1" l="1"/>
  <c r="T28" i="1" l="1"/>
  <c r="U28" i="1"/>
  <c r="T21" i="1" l="1"/>
  <c r="T11" i="1" l="1"/>
  <c r="V28" i="1" l="1"/>
  <c r="U11" i="1" l="1"/>
  <c r="V21" i="1" l="1"/>
  <c r="V11" i="1" l="1"/>
  <c r="W28" i="1" l="1"/>
  <c r="X28" i="1"/>
  <c r="Y28" i="1"/>
  <c r="W11" i="1" l="1"/>
  <c r="X11" i="1" l="1"/>
  <c r="Y11" i="1"/>
  <c r="Z28" i="1" l="1"/>
  <c r="AA28" i="1"/>
  <c r="AF28" i="1"/>
  <c r="AE28" i="1"/>
  <c r="AC28" i="1"/>
  <c r="AD28" i="1"/>
  <c r="Z11" i="1" l="1"/>
  <c r="AA11" i="1" l="1"/>
  <c r="AB28" i="1"/>
  <c r="AB11" i="1"/>
  <c r="AD11" i="1"/>
  <c r="AE11" i="1"/>
  <c r="AF11" i="1"/>
  <c r="AG11" i="1"/>
  <c r="AI11" i="1"/>
  <c r="AH11" i="1"/>
  <c r="AJ11" i="1"/>
  <c r="AK11" i="1"/>
  <c r="AL28" i="1"/>
  <c r="AM28" i="1"/>
  <c r="AL11" i="1"/>
  <c r="AN28" i="1"/>
  <c r="AM11" i="1"/>
  <c r="AN21" i="1"/>
  <c r="AN20" i="1"/>
  <c r="AN11" i="1"/>
  <c r="AO27" i="1"/>
  <c r="AO26" i="1"/>
  <c r="AO21" i="1"/>
  <c r="AO20" i="1"/>
  <c r="AO30" i="1"/>
  <c r="AO13" i="1"/>
  <c r="AO12" i="1"/>
  <c r="AO10" i="1"/>
  <c r="AO11" i="1" s="1"/>
  <c r="AO9" i="1"/>
  <c r="AP11" i="1"/>
  <c r="AQ11" i="1"/>
  <c r="AR11" i="1"/>
  <c r="AS11" i="1"/>
  <c r="AT31" i="1"/>
  <c r="AT32" i="1"/>
  <c r="AT21" i="1"/>
  <c r="AT20" i="1"/>
  <c r="AT27" i="1"/>
  <c r="AT26" i="1"/>
  <c r="AT11" i="1"/>
  <c r="AU11" i="1"/>
  <c r="AV31" i="1"/>
  <c r="AV11" i="1"/>
  <c r="AW11" i="1"/>
  <c r="AX11" i="1"/>
  <c r="AY11" i="1"/>
  <c r="AZ21" i="1"/>
  <c r="BA11" i="1"/>
  <c r="AZ11" i="1"/>
  <c r="BB11" i="1"/>
  <c r="BC11" i="1"/>
  <c r="BD11" i="1"/>
  <c r="BC21" i="1"/>
  <c r="BD27" i="1"/>
  <c r="BD26" i="1"/>
  <c r="BD32" i="1"/>
  <c r="BD31" i="1"/>
  <c r="AT28" i="1" l="1"/>
  <c r="AO28" i="1"/>
</calcChain>
</file>

<file path=xl/sharedStrings.xml><?xml version="1.0" encoding="utf-8"?>
<sst xmlns="http://schemas.openxmlformats.org/spreadsheetml/2006/main" count="180" uniqueCount="88">
  <si>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</si>
  <si>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</si>
  <si>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</si>
  <si>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</si>
  <si>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</si>
  <si>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</si>
  <si>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</si>
  <si>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</si>
  <si>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</si>
  <si>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</si>
  <si>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</si>
  <si>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</si>
  <si>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</si>
  <si>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</si>
  <si>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معدل دوران السهم (%)</t>
  </si>
  <si>
    <t>Turnover Ratio (%)</t>
  </si>
  <si>
    <t>Net Investment of Non-Jordanians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</si>
  <si>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</si>
  <si>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</si>
  <si>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</si>
  <si>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</si>
  <si>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</si>
  <si>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</si>
  <si>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</si>
  <si>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</si>
  <si>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</si>
  <si>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</si>
  <si>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</si>
  <si>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</si>
  <si>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</si>
  <si>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</si>
  <si>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</si>
  <si>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</si>
  <si>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</si>
  <si>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</si>
  <si>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</si>
  <si>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</si>
  <si>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</si>
  <si>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</si>
  <si>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</si>
  <si>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</si>
  <si>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</si>
  <si>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</si>
  <si>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</si>
  <si>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</si>
  <si>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</si>
  <si>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</si>
  <si>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</si>
  <si>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</si>
  <si>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</si>
  <si>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</si>
  <si>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</si>
  <si>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</si>
  <si>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</si>
  <si>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</si>
  <si>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</si>
  <si>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</si>
  <si>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</si>
  <si>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</si>
  <si>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</si>
  <si>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</si>
  <si>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</si>
  <si>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</si>
  <si>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</si>
  <si>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</si>
  <si>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</si>
  <si>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</si>
  <si>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</si>
  <si>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</si>
  <si>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</si>
  <si>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</si>
  <si>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</si>
  <si>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</si>
  <si>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NA</t>
  </si>
  <si>
    <t>** المصدر: هيئة الأوراق المالية</t>
  </si>
  <si>
    <t>الاصدارات الأولية من الصكوك الإسلامية (مليون دينار)**</t>
  </si>
  <si>
    <t>الاصدارات الأولية من السندات (مليون دينار)**</t>
  </si>
  <si>
    <t>الاصدارات الأولية من الأسهم (مليون دينار)**</t>
  </si>
  <si>
    <t>Primary Issues of Islamic Sukuk (JD million)**</t>
  </si>
  <si>
    <t>Primary Issues of Bonds (JD million)**</t>
  </si>
  <si>
    <t>Primary Issues of Shares (JD million)**</t>
  </si>
  <si>
    <t xml:space="preserve">* *Source : Jordan Securities Commission </t>
  </si>
  <si>
    <t>2022*</t>
  </si>
  <si>
    <t>-</t>
  </si>
  <si>
    <t>Total Return Index ASETR (point)</t>
  </si>
  <si>
    <t>مؤشر العائد الكلي  ASETR (نقطة)</t>
  </si>
  <si>
    <t>* Cumulative up to April</t>
  </si>
  <si>
    <t>* تراكمي حتى نهاية شهر نيسان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</si>
</sst>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  <numFmt numFmtId="177" formatCode="0.000000"/>
    <numFmt numFmtId="178" formatCode="0.00000000"/>
  </numFmts>
  <fonts count="17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31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167" fontId="5" fillId="3" borderId="13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readingOrder="2"/>
    </xf>
    <xf numFmtId="178" fontId="5" fillId="0" borderId="0" xfId="0" applyNumberFormat="1" applyFont="1" applyFill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2" fontId="5" fillId="0" borderId="22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O1467"/>
  <sheetViews>
    <sheetView tabSelected="1" topLeftCell="B1" zoomScale="60" zoomScaleNormal="60" workbookViewId="0">
      <pane xSplit="3" ySplit="7" topLeftCell="E8" activePane="bottomRight" state="frozen"/>
      <selection activeCell="C1" sqref="C1"/>
      <selection pane="topRight" activeCell="D1" sqref="D1"/>
      <selection pane="bottomLeft" activeCell="C8" sqref="C8"/>
      <selection pane="bottomRight" activeCell="C2" sqref="C2"/>
    </sheetView>
  </sheetViews>
  <sheetFormatPr defaultColWidth="9.109375" defaultRowHeight="24.6"/>
  <cols>
    <col min="1" max="1" width="17" style="2" customWidth="1"/>
    <col min="2" max="2" width="18.6640625" style="2" bestFit="1" customWidth="1"/>
    <col min="3" max="3" width="15.44140625" style="2" customWidth="1"/>
    <col min="4" max="4" width="114.44140625" style="82" customWidth="1"/>
    <col min="5" max="5" width="27.6640625" style="82" customWidth="1"/>
    <col min="6" max="8" width="23.6640625" style="82" customWidth="1"/>
    <col min="9" max="9" width="23.6640625" style="82" hidden="1" customWidth="1"/>
    <col min="10" max="13" width="21.5546875" style="82" hidden="1" customWidth="1"/>
    <col min="14" max="15" width="21.33203125" style="82" hidden="1" customWidth="1"/>
    <col min="16" max="16" width="25.6640625" style="82" hidden="1" customWidth="1"/>
    <col min="17" max="19" width="23.6640625" style="82" hidden="1" customWidth="1"/>
    <col min="20" max="20" width="23.33203125" style="82" hidden="1" customWidth="1"/>
    <col min="21" max="21" width="23.109375" style="82" hidden="1" customWidth="1"/>
    <col min="22" max="23" width="21.33203125" style="82" hidden="1" customWidth="1"/>
    <col min="24" max="32" width="20.6640625" style="82" hidden="1" customWidth="1"/>
    <col min="33" max="33" width="28.88671875" style="82" hidden="1" customWidth="1"/>
    <col min="34" max="35" width="27.33203125" style="82" hidden="1" customWidth="1"/>
    <col min="36" max="41" width="26.88671875" style="82" hidden="1" customWidth="1"/>
    <col min="42" max="42" width="27.33203125" style="82" hidden="1" customWidth="1"/>
    <col min="43" max="44" width="27.109375" style="82" hidden="1" customWidth="1"/>
    <col min="45" max="45" width="28.44140625" style="82" hidden="1" customWidth="1"/>
    <col min="46" max="46" width="26.6640625" style="82" hidden="1" customWidth="1"/>
    <col min="47" max="47" width="25.5546875" style="82" hidden="1" customWidth="1"/>
    <col min="48" max="49" width="23.109375" style="82" hidden="1" customWidth="1"/>
    <col min="50" max="50" width="19.109375" style="82" hidden="1" customWidth="1"/>
    <col min="51" max="51" width="19.5546875" style="82" hidden="1" customWidth="1"/>
    <col min="52" max="52" width="19.44140625" style="82" hidden="1" customWidth="1"/>
    <col min="53" max="53" width="19.88671875" style="82" hidden="1" customWidth="1"/>
    <col min="54" max="54" width="19.6640625" style="82" hidden="1" customWidth="1"/>
    <col min="55" max="55" width="17.5546875" style="82" hidden="1" customWidth="1"/>
    <col min="56" max="56" width="17.33203125" style="82" hidden="1" customWidth="1"/>
    <col min="57" max="60" width="17.33203125" style="82" customWidth="1"/>
    <col min="61" max="61" width="15.5546875" style="82" hidden="1" customWidth="1"/>
    <col min="62" max="62" width="15.44140625" style="82" hidden="1" customWidth="1"/>
    <col min="63" max="63" width="15" style="82" hidden="1" customWidth="1"/>
    <col min="64" max="64" width="64" style="2" customWidth="1"/>
    <col min="65" max="65" width="10" style="2" bestFit="1" customWidth="1"/>
    <col min="66" max="66" width="20.109375" style="2" bestFit="1" customWidth="1"/>
    <col min="67" max="16384" width="9.109375" style="2"/>
  </cols>
  <sheetData>
    <row r="2" spans="1:66" ht="24" customHeight="1">
      <c r="A2" s="1"/>
      <c r="B2" s="1"/>
      <c r="C2" s="1"/>
      <c r="D2" s="120" t="s">
        <v>69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3" spans="1:66" ht="24.75" customHeight="1">
      <c r="A3" s="3"/>
      <c r="B3" s="3"/>
      <c r="C3" s="3"/>
      <c r="D3" s="120" t="s">
        <v>70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66" ht="26.25" customHeight="1">
      <c r="A4" s="4"/>
      <c r="B4" s="4"/>
      <c r="C4" s="4"/>
      <c r="D4" s="5"/>
      <c r="E4" s="116"/>
      <c r="F4" s="116"/>
      <c r="G4" s="116"/>
      <c r="H4" s="11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6"/>
    </row>
    <row r="5" spans="1:66" ht="19.2" customHeight="1">
      <c r="D5" s="7"/>
      <c r="E5" s="128">
        <v>2022</v>
      </c>
      <c r="F5" s="129"/>
      <c r="G5" s="129"/>
      <c r="H5" s="130"/>
      <c r="I5" s="127">
        <v>2021</v>
      </c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5">
        <v>2020</v>
      </c>
      <c r="V5" s="126"/>
      <c r="W5" s="126"/>
      <c r="X5" s="126"/>
      <c r="Y5" s="96"/>
      <c r="Z5" s="96"/>
      <c r="AA5" s="96"/>
      <c r="AB5" s="96"/>
      <c r="AC5" s="96"/>
      <c r="AD5" s="96"/>
      <c r="AE5" s="96"/>
      <c r="AF5" s="8"/>
      <c r="AG5" s="125">
        <v>2019</v>
      </c>
      <c r="AH5" s="126"/>
      <c r="AI5" s="126"/>
      <c r="AJ5" s="126"/>
      <c r="AK5" s="126"/>
      <c r="AL5" s="126"/>
      <c r="AM5" s="127"/>
      <c r="AN5" s="8"/>
      <c r="AO5" s="9"/>
      <c r="AP5" s="10"/>
      <c r="AQ5" s="11"/>
      <c r="AR5" s="12"/>
      <c r="AS5" s="124">
        <v>2018</v>
      </c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06"/>
      <c r="BF5" s="97"/>
      <c r="BG5" s="100"/>
      <c r="BH5" s="13"/>
      <c r="BI5" s="14"/>
      <c r="BJ5" s="121">
        <v>2017</v>
      </c>
      <c r="BK5" s="121">
        <v>2016</v>
      </c>
      <c r="BL5" s="16"/>
    </row>
    <row r="6" spans="1:66" s="1" customFormat="1" ht="20.399999999999999" customHeight="1">
      <c r="D6" s="17"/>
      <c r="E6" s="114" t="s">
        <v>41</v>
      </c>
      <c r="F6" s="112" t="s">
        <v>40</v>
      </c>
      <c r="G6" s="112" t="s">
        <v>38</v>
      </c>
      <c r="H6" s="112" t="s">
        <v>64</v>
      </c>
      <c r="I6" s="18" t="s">
        <v>57</v>
      </c>
      <c r="J6" s="18" t="s">
        <v>55</v>
      </c>
      <c r="K6" s="18" t="s">
        <v>54</v>
      </c>
      <c r="L6" s="18" t="s">
        <v>52</v>
      </c>
      <c r="M6" s="18" t="s">
        <v>49</v>
      </c>
      <c r="N6" s="18" t="s">
        <v>47</v>
      </c>
      <c r="O6" s="18" t="s">
        <v>45</v>
      </c>
      <c r="P6" s="18" t="s">
        <v>43</v>
      </c>
      <c r="Q6" s="18" t="s">
        <v>41</v>
      </c>
      <c r="R6" s="18" t="s">
        <v>40</v>
      </c>
      <c r="S6" s="18" t="s">
        <v>38</v>
      </c>
      <c r="T6" s="18" t="s">
        <v>64</v>
      </c>
      <c r="U6" s="91" t="s">
        <v>57</v>
      </c>
      <c r="V6" s="91" t="s">
        <v>55</v>
      </c>
      <c r="W6" s="91" t="s">
        <v>54</v>
      </c>
      <c r="X6" s="90" t="s">
        <v>52</v>
      </c>
      <c r="Y6" s="91" t="s">
        <v>49</v>
      </c>
      <c r="Z6" s="10" t="s">
        <v>47</v>
      </c>
      <c r="AA6" s="10" t="s">
        <v>45</v>
      </c>
      <c r="AB6" s="10" t="s">
        <v>43</v>
      </c>
      <c r="AC6" s="10" t="s">
        <v>41</v>
      </c>
      <c r="AD6" s="10" t="s">
        <v>40</v>
      </c>
      <c r="AE6" s="10" t="s">
        <v>38</v>
      </c>
      <c r="AF6" s="15" t="s">
        <v>64</v>
      </c>
      <c r="AG6" s="18" t="s">
        <v>57</v>
      </c>
      <c r="AH6" s="19" t="s">
        <v>55</v>
      </c>
      <c r="AI6" s="18" t="s">
        <v>62</v>
      </c>
      <c r="AJ6" s="18" t="s">
        <v>52</v>
      </c>
      <c r="AK6" s="18" t="s">
        <v>49</v>
      </c>
      <c r="AL6" s="18" t="s">
        <v>47</v>
      </c>
      <c r="AM6" s="18" t="s">
        <v>45</v>
      </c>
      <c r="AN6" s="18" t="s">
        <v>61</v>
      </c>
      <c r="AO6" s="18" t="s">
        <v>41</v>
      </c>
      <c r="AP6" s="18" t="s">
        <v>40</v>
      </c>
      <c r="AQ6" s="18" t="s">
        <v>38</v>
      </c>
      <c r="AR6" s="18" t="s">
        <v>36</v>
      </c>
      <c r="AS6" s="10" t="s">
        <v>57</v>
      </c>
      <c r="AT6" s="10" t="s">
        <v>55</v>
      </c>
      <c r="AU6" s="10" t="s">
        <v>54</v>
      </c>
      <c r="AV6" s="10" t="s">
        <v>52</v>
      </c>
      <c r="AW6" s="10" t="s">
        <v>49</v>
      </c>
      <c r="AX6" s="10" t="s">
        <v>47</v>
      </c>
      <c r="AY6" s="10" t="s">
        <v>45</v>
      </c>
      <c r="AZ6" s="10" t="s">
        <v>43</v>
      </c>
      <c r="BA6" s="10" t="s">
        <v>41</v>
      </c>
      <c r="BB6" s="10" t="s">
        <v>40</v>
      </c>
      <c r="BC6" s="10" t="s">
        <v>38</v>
      </c>
      <c r="BD6" s="13" t="s">
        <v>36</v>
      </c>
      <c r="BE6" s="107" t="s">
        <v>82</v>
      </c>
      <c r="BF6" s="98">
        <v>2021</v>
      </c>
      <c r="BG6" s="101">
        <v>2020</v>
      </c>
      <c r="BH6" s="19">
        <v>2019</v>
      </c>
      <c r="BI6" s="19">
        <v>2018</v>
      </c>
      <c r="BJ6" s="122"/>
      <c r="BK6" s="122"/>
      <c r="BL6" s="20"/>
      <c r="BN6" s="21"/>
    </row>
    <row r="7" spans="1:66" s="1" customFormat="1" ht="18.75" customHeight="1">
      <c r="D7" s="22"/>
      <c r="E7" s="115" t="s">
        <v>42</v>
      </c>
      <c r="F7" s="113" t="s">
        <v>39</v>
      </c>
      <c r="G7" s="113" t="s">
        <v>37</v>
      </c>
      <c r="H7" s="113" t="s">
        <v>35</v>
      </c>
      <c r="I7" s="23" t="s">
        <v>58</v>
      </c>
      <c r="J7" s="23" t="s">
        <v>56</v>
      </c>
      <c r="K7" s="23" t="s">
        <v>53</v>
      </c>
      <c r="L7" s="23" t="s">
        <v>51</v>
      </c>
      <c r="M7" s="23" t="s">
        <v>50</v>
      </c>
      <c r="N7" s="23" t="s">
        <v>48</v>
      </c>
      <c r="O7" s="23" t="s">
        <v>46</v>
      </c>
      <c r="P7" s="23" t="s">
        <v>44</v>
      </c>
      <c r="Q7" s="23" t="s">
        <v>42</v>
      </c>
      <c r="R7" s="23" t="s">
        <v>39</v>
      </c>
      <c r="S7" s="23" t="s">
        <v>37</v>
      </c>
      <c r="T7" s="23" t="s">
        <v>35</v>
      </c>
      <c r="U7" s="23" t="s">
        <v>58</v>
      </c>
      <c r="V7" s="23" t="s">
        <v>56</v>
      </c>
      <c r="W7" s="23" t="s">
        <v>53</v>
      </c>
      <c r="X7" s="23" t="s">
        <v>51</v>
      </c>
      <c r="Y7" s="23" t="s">
        <v>50</v>
      </c>
      <c r="Z7" s="23" t="s">
        <v>48</v>
      </c>
      <c r="AA7" s="23" t="s">
        <v>46</v>
      </c>
      <c r="AB7" s="23" t="s">
        <v>44</v>
      </c>
      <c r="AC7" s="23" t="s">
        <v>42</v>
      </c>
      <c r="AD7" s="23" t="s">
        <v>39</v>
      </c>
      <c r="AE7" s="23" t="s">
        <v>37</v>
      </c>
      <c r="AF7" s="23" t="s">
        <v>35</v>
      </c>
      <c r="AG7" s="23" t="s">
        <v>58</v>
      </c>
      <c r="AH7" s="24" t="s">
        <v>56</v>
      </c>
      <c r="AI7" s="23" t="s">
        <v>53</v>
      </c>
      <c r="AJ7" s="23" t="s">
        <v>51</v>
      </c>
      <c r="AK7" s="23" t="s">
        <v>50</v>
      </c>
      <c r="AL7" s="23" t="s">
        <v>48</v>
      </c>
      <c r="AM7" s="23" t="s">
        <v>46</v>
      </c>
      <c r="AN7" s="23" t="s">
        <v>44</v>
      </c>
      <c r="AO7" s="23" t="s">
        <v>42</v>
      </c>
      <c r="AP7" s="23" t="s">
        <v>39</v>
      </c>
      <c r="AQ7" s="23" t="s">
        <v>37</v>
      </c>
      <c r="AR7" s="23" t="s">
        <v>35</v>
      </c>
      <c r="AS7" s="23" t="s">
        <v>58</v>
      </c>
      <c r="AT7" s="23" t="s">
        <v>56</v>
      </c>
      <c r="AU7" s="23" t="s">
        <v>53</v>
      </c>
      <c r="AV7" s="23" t="s">
        <v>51</v>
      </c>
      <c r="AW7" s="23" t="s">
        <v>50</v>
      </c>
      <c r="AX7" s="23" t="s">
        <v>48</v>
      </c>
      <c r="AY7" s="23" t="s">
        <v>46</v>
      </c>
      <c r="AZ7" s="23" t="s">
        <v>44</v>
      </c>
      <c r="BA7" s="23" t="s">
        <v>42</v>
      </c>
      <c r="BB7" s="23" t="s">
        <v>39</v>
      </c>
      <c r="BC7" s="23" t="s">
        <v>37</v>
      </c>
      <c r="BD7" s="24" t="s">
        <v>35</v>
      </c>
      <c r="BE7" s="108"/>
      <c r="BF7" s="99"/>
      <c r="BG7" s="102"/>
      <c r="BH7" s="24"/>
      <c r="BI7" s="24"/>
      <c r="BJ7" s="123"/>
      <c r="BK7" s="123"/>
      <c r="BL7" s="25"/>
      <c r="BN7" s="21"/>
    </row>
    <row r="8" spans="1:66" s="1" customFormat="1" ht="33.75" customHeight="1">
      <c r="B8" s="119"/>
      <c r="C8" s="111"/>
      <c r="D8" s="26" t="s">
        <v>17</v>
      </c>
      <c r="E8" s="27">
        <v>169</v>
      </c>
      <c r="F8" s="27">
        <v>171</v>
      </c>
      <c r="G8" s="27">
        <v>171</v>
      </c>
      <c r="H8" s="27">
        <v>171</v>
      </c>
      <c r="I8" s="27">
        <v>172</v>
      </c>
      <c r="J8" s="27">
        <v>173</v>
      </c>
      <c r="K8" s="27">
        <v>173</v>
      </c>
      <c r="L8" s="27">
        <v>174</v>
      </c>
      <c r="M8" s="27">
        <v>174</v>
      </c>
      <c r="N8" s="27">
        <v>173</v>
      </c>
      <c r="O8" s="27">
        <v>173</v>
      </c>
      <c r="P8" s="27">
        <v>174</v>
      </c>
      <c r="Q8" s="27">
        <v>174</v>
      </c>
      <c r="R8" s="27">
        <v>179</v>
      </c>
      <c r="S8" s="27">
        <v>179</v>
      </c>
      <c r="T8" s="27">
        <v>179</v>
      </c>
      <c r="U8" s="27">
        <v>179</v>
      </c>
      <c r="V8" s="27">
        <v>179</v>
      </c>
      <c r="W8" s="27">
        <v>180</v>
      </c>
      <c r="X8" s="27">
        <v>180</v>
      </c>
      <c r="Y8" s="27">
        <v>180</v>
      </c>
      <c r="Z8" s="27">
        <v>181</v>
      </c>
      <c r="AA8" s="27">
        <v>181</v>
      </c>
      <c r="AB8" s="27">
        <v>187</v>
      </c>
      <c r="AC8" s="27">
        <v>188</v>
      </c>
      <c r="AD8" s="27">
        <v>188</v>
      </c>
      <c r="AE8" s="27">
        <v>190</v>
      </c>
      <c r="AF8" s="27">
        <v>190</v>
      </c>
      <c r="AG8" s="27">
        <v>191</v>
      </c>
      <c r="AH8" s="27">
        <v>191</v>
      </c>
      <c r="AI8" s="27">
        <v>192</v>
      </c>
      <c r="AJ8" s="27">
        <v>191</v>
      </c>
      <c r="AK8" s="27">
        <v>191</v>
      </c>
      <c r="AL8" s="27">
        <v>192</v>
      </c>
      <c r="AM8" s="27">
        <v>192</v>
      </c>
      <c r="AN8" s="27">
        <v>192</v>
      </c>
      <c r="AO8" s="27">
        <v>192</v>
      </c>
      <c r="AP8" s="27">
        <v>193</v>
      </c>
      <c r="AQ8" s="27">
        <v>194</v>
      </c>
      <c r="AR8" s="27">
        <v>195</v>
      </c>
      <c r="AS8" s="27">
        <v>195</v>
      </c>
      <c r="AT8" s="27">
        <v>196</v>
      </c>
      <c r="AU8" s="27">
        <v>195</v>
      </c>
      <c r="AV8" s="27">
        <v>195</v>
      </c>
      <c r="AW8" s="27">
        <v>195</v>
      </c>
      <c r="AX8" s="27">
        <v>195</v>
      </c>
      <c r="AY8" s="27">
        <v>194</v>
      </c>
      <c r="AZ8" s="27">
        <v>194</v>
      </c>
      <c r="BA8" s="27">
        <v>194</v>
      </c>
      <c r="BB8" s="27">
        <v>194</v>
      </c>
      <c r="BC8" s="27">
        <v>194</v>
      </c>
      <c r="BD8" s="27">
        <v>194</v>
      </c>
      <c r="BE8" s="28">
        <f>E8</f>
        <v>169</v>
      </c>
      <c r="BF8" s="29">
        <v>172</v>
      </c>
      <c r="BG8" s="29">
        <v>179</v>
      </c>
      <c r="BH8" s="29">
        <v>191</v>
      </c>
      <c r="BI8" s="29">
        <v>195</v>
      </c>
      <c r="BJ8" s="29">
        <v>194</v>
      </c>
      <c r="BK8" s="30">
        <v>224</v>
      </c>
      <c r="BL8" s="31" t="s">
        <v>18</v>
      </c>
    </row>
    <row r="9" spans="1:66" s="1" customFormat="1" ht="29.25" customHeight="1">
      <c r="B9" s="119"/>
      <c r="C9" s="111"/>
      <c r="D9" s="26" t="s">
        <v>0</v>
      </c>
      <c r="E9" s="33">
        <v>17834.276475279999</v>
      </c>
      <c r="F9" s="33">
        <v>16504.54572274</v>
      </c>
      <c r="G9" s="33">
        <v>15588.151612410002</v>
      </c>
      <c r="H9" s="33">
        <v>15627.158082529999</v>
      </c>
      <c r="I9" s="33">
        <v>15495.675682069999</v>
      </c>
      <c r="J9" s="33">
        <v>15158.130975899998</v>
      </c>
      <c r="K9" s="33">
        <v>15589.102581140001</v>
      </c>
      <c r="L9" s="33">
        <v>15429.58649587</v>
      </c>
      <c r="M9" s="33">
        <v>15550.641272610001</v>
      </c>
      <c r="N9" s="33">
        <v>15917.016622379999</v>
      </c>
      <c r="O9" s="33">
        <v>15984.672181899999</v>
      </c>
      <c r="P9" s="33">
        <v>16087.742443659999</v>
      </c>
      <c r="Q9" s="33">
        <v>13735.291395709997</v>
      </c>
      <c r="R9" s="33">
        <v>13749.5925472</v>
      </c>
      <c r="S9" s="33">
        <v>13598.810623110001</v>
      </c>
      <c r="T9" s="33">
        <v>13351.4337015</v>
      </c>
      <c r="U9" s="33">
        <v>12907.80831696</v>
      </c>
      <c r="V9" s="33">
        <v>12372.414570319999</v>
      </c>
      <c r="W9" s="33">
        <v>12240.915746840001</v>
      </c>
      <c r="X9" s="33">
        <v>12412.607332459998</v>
      </c>
      <c r="Y9" s="33">
        <v>12224.866208349998</v>
      </c>
      <c r="Z9" s="33">
        <v>12329.753389720001</v>
      </c>
      <c r="AA9" s="33">
        <v>12498.341689060002</v>
      </c>
      <c r="AB9" s="33">
        <v>12858.289137850001</v>
      </c>
      <c r="AC9" s="33">
        <v>13137.589112980002</v>
      </c>
      <c r="AD9" s="33">
        <v>13137.589112980002</v>
      </c>
      <c r="AE9" s="33">
        <v>14621.267282770001</v>
      </c>
      <c r="AF9" s="33">
        <v>15169.852814709999</v>
      </c>
      <c r="AG9" s="33">
        <v>14914.795134700002</v>
      </c>
      <c r="AH9" s="33">
        <v>14771.348283399999</v>
      </c>
      <c r="AI9" s="33">
        <v>14737.601701629999</v>
      </c>
      <c r="AJ9" s="33">
        <v>14998.478650809999</v>
      </c>
      <c r="AK9" s="33">
        <v>15030.870041349999</v>
      </c>
      <c r="AL9" s="33">
        <v>15432.065502199999</v>
      </c>
      <c r="AM9" s="33">
        <v>15450.76886025</v>
      </c>
      <c r="AN9" s="33">
        <v>14934.002977549997</v>
      </c>
      <c r="AO9" s="33">
        <f>14950654423.59/1000000</f>
        <v>14950.65442359</v>
      </c>
      <c r="AP9" s="33">
        <v>15809.91523611</v>
      </c>
      <c r="AQ9" s="33">
        <v>16543.660287450002</v>
      </c>
      <c r="AR9" s="33">
        <v>16379.057402</v>
      </c>
      <c r="AS9" s="34">
        <v>16122.694185949998</v>
      </c>
      <c r="AT9" s="35">
        <v>15751.106436510001</v>
      </c>
      <c r="AU9" s="35">
        <v>16328.21398966</v>
      </c>
      <c r="AV9" s="35">
        <v>16536.324954290001</v>
      </c>
      <c r="AW9" s="35">
        <v>16595.766468409998</v>
      </c>
      <c r="AX9" s="35">
        <v>16815.073847150001</v>
      </c>
      <c r="AY9" s="35">
        <v>17195.865744540002</v>
      </c>
      <c r="AZ9" s="35">
        <v>17475.605556630002</v>
      </c>
      <c r="BA9" s="35">
        <v>18369.15251</v>
      </c>
      <c r="BB9" s="35">
        <v>18050.493377480005</v>
      </c>
      <c r="BC9" s="35">
        <v>17942.412441959998</v>
      </c>
      <c r="BD9" s="35">
        <v>17354.544342329998</v>
      </c>
      <c r="BE9" s="36">
        <f>E9</f>
        <v>17834.276475279999</v>
      </c>
      <c r="BF9" s="33">
        <v>15495.675682069999</v>
      </c>
      <c r="BG9" s="33">
        <v>12907.80831696</v>
      </c>
      <c r="BH9" s="33">
        <v>14914.795134700002</v>
      </c>
      <c r="BI9" s="33">
        <v>16122.694185949998</v>
      </c>
      <c r="BJ9" s="33">
        <v>16962.550801720001</v>
      </c>
      <c r="BK9" s="37">
        <v>17339.38485128</v>
      </c>
      <c r="BL9" s="31" t="s">
        <v>68</v>
      </c>
      <c r="BM9" s="38"/>
      <c r="BN9" s="21"/>
    </row>
    <row r="10" spans="1:66" s="1" customFormat="1" ht="29.25" customHeight="1">
      <c r="A10" s="4"/>
      <c r="B10" s="119"/>
      <c r="C10" s="111"/>
      <c r="D10" s="39" t="s">
        <v>9</v>
      </c>
      <c r="E10" s="41">
        <v>176.49816200000001</v>
      </c>
      <c r="F10" s="41">
        <v>160.52736300000001</v>
      </c>
      <c r="G10" s="41">
        <v>114.83541099999999</v>
      </c>
      <c r="H10" s="41">
        <v>111.585267</v>
      </c>
      <c r="I10" s="41">
        <v>158.64440500000001</v>
      </c>
      <c r="J10" s="41">
        <v>133.84218200000001</v>
      </c>
      <c r="K10" s="41">
        <v>122.657506</v>
      </c>
      <c r="L10" s="41">
        <v>157.38117199999999</v>
      </c>
      <c r="M10" s="41">
        <v>137.653379</v>
      </c>
      <c r="N10" s="41">
        <v>124.32765000000001</v>
      </c>
      <c r="O10" s="41">
        <v>260.93291900000003</v>
      </c>
      <c r="P10" s="41">
        <v>209.741759</v>
      </c>
      <c r="Q10" s="41">
        <v>132.84209899999999</v>
      </c>
      <c r="R10" s="41">
        <v>177.078598</v>
      </c>
      <c r="S10" s="41">
        <v>136.40537</v>
      </c>
      <c r="T10" s="41">
        <v>212.089508</v>
      </c>
      <c r="U10" s="41">
        <v>181.20235600000001</v>
      </c>
      <c r="V10" s="41">
        <v>77.529624999999996</v>
      </c>
      <c r="W10" s="41">
        <v>79.031801999999999</v>
      </c>
      <c r="X10" s="41">
        <v>100.674454</v>
      </c>
      <c r="Y10" s="41">
        <v>93.279300000000006</v>
      </c>
      <c r="Z10" s="41">
        <v>101.49784200000001</v>
      </c>
      <c r="AA10" s="41">
        <v>99.976843000000002</v>
      </c>
      <c r="AB10" s="41">
        <v>31.267257000000001</v>
      </c>
      <c r="AC10" s="41">
        <v>0</v>
      </c>
      <c r="AD10" s="40">
        <v>57.044823999999998</v>
      </c>
      <c r="AE10" s="40">
        <v>122.290531</v>
      </c>
      <c r="AF10" s="40">
        <v>105.02985700000001</v>
      </c>
      <c r="AG10" s="40">
        <v>158.46643499999999</v>
      </c>
      <c r="AH10" s="40">
        <v>89.913499000000002</v>
      </c>
      <c r="AI10" s="40">
        <v>259.26634200000001</v>
      </c>
      <c r="AJ10" s="40">
        <v>151.99684199999999</v>
      </c>
      <c r="AK10" s="40">
        <v>107.98514400000001</v>
      </c>
      <c r="AL10" s="40">
        <v>149.74352200000001</v>
      </c>
      <c r="AM10" s="40">
        <v>97.180875</v>
      </c>
      <c r="AN10" s="40">
        <v>82.758290000000002</v>
      </c>
      <c r="AO10" s="40">
        <f>134078961/1000000</f>
        <v>134.07896099999999</v>
      </c>
      <c r="AP10" s="40">
        <v>165.949048</v>
      </c>
      <c r="AQ10" s="40">
        <v>97.204165000000003</v>
      </c>
      <c r="AR10" s="40">
        <v>90.894369999999995</v>
      </c>
      <c r="AS10" s="40">
        <v>592.07911999999999</v>
      </c>
      <c r="AT10" s="41">
        <v>100.97684</v>
      </c>
      <c r="AU10" s="41">
        <v>464.008847</v>
      </c>
      <c r="AV10" s="41">
        <v>84.036280000000005</v>
      </c>
      <c r="AW10" s="41">
        <v>191.61932200000001</v>
      </c>
      <c r="AX10" s="41">
        <v>105.518398</v>
      </c>
      <c r="AY10" s="41">
        <v>74.870296999999994</v>
      </c>
      <c r="AZ10" s="41">
        <v>207.481753</v>
      </c>
      <c r="BA10" s="41">
        <v>114.12441</v>
      </c>
      <c r="BB10" s="41">
        <v>131.66834299999999</v>
      </c>
      <c r="BC10" s="41">
        <v>138.91937799999999</v>
      </c>
      <c r="BD10" s="41">
        <v>114.022994</v>
      </c>
      <c r="BE10" s="36">
        <f>SUM(E10:H10)</f>
        <v>563.44620300000008</v>
      </c>
      <c r="BF10" s="33">
        <v>1963.5965470000001</v>
      </c>
      <c r="BG10" s="33">
        <v>1048.824691</v>
      </c>
      <c r="BH10" s="33">
        <v>1585.4374929999999</v>
      </c>
      <c r="BI10" s="33">
        <v>2319.3259819999998</v>
      </c>
      <c r="BJ10" s="33">
        <v>2926.215205</v>
      </c>
      <c r="BK10" s="37">
        <v>2329.4661329999999</v>
      </c>
      <c r="BL10" s="39" t="s">
        <v>67</v>
      </c>
      <c r="BM10" s="38"/>
      <c r="BN10" s="38"/>
    </row>
    <row r="11" spans="1:66" s="1" customFormat="1" ht="29.25" customHeight="1">
      <c r="A11" s="4"/>
      <c r="B11" s="119"/>
      <c r="C11" s="111"/>
      <c r="D11" s="39" t="s">
        <v>10</v>
      </c>
      <c r="E11" s="43">
        <f>+E10/E14</f>
        <v>8.8249081</v>
      </c>
      <c r="F11" s="43">
        <f>+F10/F14</f>
        <v>7.2966983181818188</v>
      </c>
      <c r="G11" s="43">
        <f t="shared" ref="G11:H11" si="0">+G10/G14</f>
        <v>5.74177055</v>
      </c>
      <c r="H11" s="43">
        <f t="shared" si="0"/>
        <v>5.3135841428571426</v>
      </c>
      <c r="I11" s="43">
        <f t="shared" ref="I11:K11" si="1">+I10/I14</f>
        <v>7.2111093181818182</v>
      </c>
      <c r="J11" s="43">
        <f t="shared" si="1"/>
        <v>6.3734372380952387</v>
      </c>
      <c r="K11" s="43">
        <f t="shared" si="1"/>
        <v>6.1328753000000003</v>
      </c>
      <c r="L11" s="43">
        <f t="shared" ref="L11:P11" si="2">+L10/L14</f>
        <v>7.1536896363636364</v>
      </c>
      <c r="M11" s="43">
        <f t="shared" si="2"/>
        <v>6.2569717727272725</v>
      </c>
      <c r="N11" s="43">
        <f t="shared" si="2"/>
        <v>7.3133911764705886</v>
      </c>
      <c r="O11" s="43">
        <f t="shared" si="2"/>
        <v>11.860587227272729</v>
      </c>
      <c r="P11" s="43">
        <f t="shared" si="2"/>
        <v>11.652319944444445</v>
      </c>
      <c r="Q11" s="43">
        <f>Q10/Q14</f>
        <v>6.6421049499999993</v>
      </c>
      <c r="R11" s="43">
        <f>R10/R14</f>
        <v>7.6990694782608697</v>
      </c>
      <c r="S11" s="43">
        <f>S10/S14</f>
        <v>7.1792300000000004</v>
      </c>
      <c r="T11" s="43">
        <f>+T10/T14</f>
        <v>10.099500380952382</v>
      </c>
      <c r="U11" s="43">
        <f>+U10/U14</f>
        <v>7.8783633043478263</v>
      </c>
      <c r="V11" s="43">
        <f>+V10/V14</f>
        <v>4.080506578947368</v>
      </c>
      <c r="W11" s="43">
        <f t="shared" ref="W11:AB11" si="3">+W10/W14</f>
        <v>3.9515900999999998</v>
      </c>
      <c r="X11" s="43">
        <f t="shared" si="3"/>
        <v>4.5761115454545456</v>
      </c>
      <c r="Y11" s="43">
        <f t="shared" si="3"/>
        <v>4.9094368421052632</v>
      </c>
      <c r="Z11" s="43">
        <f t="shared" si="3"/>
        <v>4.8332305714285715</v>
      </c>
      <c r="AA11" s="43">
        <f t="shared" si="3"/>
        <v>4.5444019545454548</v>
      </c>
      <c r="AB11" s="43">
        <f t="shared" si="3"/>
        <v>2.2333755000000002</v>
      </c>
      <c r="AC11" s="43">
        <v>0</v>
      </c>
      <c r="AD11" s="42">
        <f>+AD10/AD14</f>
        <v>4.7537353333333332</v>
      </c>
      <c r="AE11" s="42">
        <f>+AE10/AE14</f>
        <v>6.1145265499999999</v>
      </c>
      <c r="AF11" s="42">
        <f>+AF10/AF14</f>
        <v>5.0014217619047621</v>
      </c>
      <c r="AG11" s="42">
        <f>AG10/AG14</f>
        <v>7.2030197727272727</v>
      </c>
      <c r="AH11" s="42">
        <f>AH10/AH14</f>
        <v>4.4956749499999997</v>
      </c>
      <c r="AI11" s="42">
        <f>AI10/AI14</f>
        <v>11.272449652173913</v>
      </c>
      <c r="AJ11" s="42">
        <f t="shared" ref="AJ11:AO11" si="4">AJ10/AJ14</f>
        <v>6.9089473636363632</v>
      </c>
      <c r="AK11" s="42">
        <f t="shared" si="4"/>
        <v>6.3520672941176475</v>
      </c>
      <c r="AL11" s="42">
        <f t="shared" si="4"/>
        <v>6.5105879130434792</v>
      </c>
      <c r="AM11" s="42">
        <f t="shared" si="4"/>
        <v>5.7165220588235295</v>
      </c>
      <c r="AN11" s="42">
        <f t="shared" si="4"/>
        <v>3.9408709523809526</v>
      </c>
      <c r="AO11" s="42">
        <f t="shared" si="4"/>
        <v>6.0944982272727266</v>
      </c>
      <c r="AP11" s="42">
        <f>+AP10/AP14</f>
        <v>7.9023356190476193</v>
      </c>
      <c r="AQ11" s="42">
        <f>+AQ10/AQ14</f>
        <v>4.8602082500000003</v>
      </c>
      <c r="AR11" s="42">
        <f>+AR10/AR14</f>
        <v>4.3283033333333334</v>
      </c>
      <c r="AS11" s="42">
        <f>+AS10/AS14</f>
        <v>28.194243809523808</v>
      </c>
      <c r="AT11" s="43">
        <f>AT10/AT14</f>
        <v>5.0488419999999996</v>
      </c>
      <c r="AU11" s="43">
        <f>+AU10/AU14</f>
        <v>20.174297695652175</v>
      </c>
      <c r="AV11" s="43">
        <f>+AV10/AV14</f>
        <v>4.2018140000000006</v>
      </c>
      <c r="AW11" s="43">
        <f t="shared" ref="AW11:BD11" si="5">+AW10/AW14</f>
        <v>10.64551788888889</v>
      </c>
      <c r="AX11" s="43">
        <f t="shared" si="5"/>
        <v>4.5877564347826087</v>
      </c>
      <c r="AY11" s="43">
        <f t="shared" si="5"/>
        <v>4.1594609444444437</v>
      </c>
      <c r="AZ11" s="43">
        <f t="shared" si="5"/>
        <v>9.4309887727272734</v>
      </c>
      <c r="BA11" s="43">
        <f t="shared" si="5"/>
        <v>5.1874731818181816</v>
      </c>
      <c r="BB11" s="43">
        <f t="shared" si="5"/>
        <v>6.2699210952380948</v>
      </c>
      <c r="BC11" s="43">
        <f t="shared" si="5"/>
        <v>6.9459688999999996</v>
      </c>
      <c r="BD11" s="43">
        <f t="shared" si="5"/>
        <v>5.1828633636363639</v>
      </c>
      <c r="BE11" s="44">
        <f>+BE10/BE14</f>
        <v>6.7885084698795195</v>
      </c>
      <c r="BF11" s="43">
        <v>7.9497835910931176</v>
      </c>
      <c r="BG11" s="43">
        <v>4.9240595821596242</v>
      </c>
      <c r="BH11" s="43">
        <v>6.3672188473895579</v>
      </c>
      <c r="BI11" s="43">
        <v>9.2773039279999985</v>
      </c>
      <c r="BJ11" s="43">
        <v>11.84702512145749</v>
      </c>
      <c r="BK11" s="37">
        <v>9.5080250326530606</v>
      </c>
      <c r="BL11" s="39" t="s">
        <v>66</v>
      </c>
      <c r="BN11" s="38"/>
    </row>
    <row r="12" spans="1:66" s="1" customFormat="1" ht="29.25" customHeight="1">
      <c r="A12" s="4"/>
      <c r="B12" s="119"/>
      <c r="C12" s="111"/>
      <c r="D12" s="39" t="s">
        <v>11</v>
      </c>
      <c r="E12" s="41">
        <v>79.990134999999995</v>
      </c>
      <c r="F12" s="41">
        <v>96.368504999999999</v>
      </c>
      <c r="G12" s="41">
        <v>89.280901999999998</v>
      </c>
      <c r="H12" s="41">
        <v>86.555993000000001</v>
      </c>
      <c r="I12" s="41">
        <v>118.33856400000001</v>
      </c>
      <c r="J12" s="41">
        <v>113.192561</v>
      </c>
      <c r="K12" s="41">
        <v>95.478277000000006</v>
      </c>
      <c r="L12" s="41">
        <v>118.878674</v>
      </c>
      <c r="M12" s="41">
        <v>102.46293799999999</v>
      </c>
      <c r="N12" s="41">
        <v>83.561104999999998</v>
      </c>
      <c r="O12" s="41">
        <v>156.00866400000001</v>
      </c>
      <c r="P12" s="41">
        <v>137.93711300000001</v>
      </c>
      <c r="Q12" s="41">
        <v>125.634907</v>
      </c>
      <c r="R12" s="41">
        <v>158.63573199999999</v>
      </c>
      <c r="S12" s="41">
        <v>128.427548</v>
      </c>
      <c r="T12" s="41">
        <v>199.651229</v>
      </c>
      <c r="U12" s="41">
        <v>168.35333499999999</v>
      </c>
      <c r="V12" s="41">
        <v>98.329800000000006</v>
      </c>
      <c r="W12" s="41">
        <v>98.637437000000006</v>
      </c>
      <c r="X12" s="41">
        <v>148.26957999999999</v>
      </c>
      <c r="Y12" s="41">
        <v>109.990582</v>
      </c>
      <c r="Z12" s="41">
        <v>115.839333</v>
      </c>
      <c r="AA12" s="41">
        <v>114.264877</v>
      </c>
      <c r="AB12" s="41">
        <v>27.856725000000001</v>
      </c>
      <c r="AC12" s="41">
        <v>0</v>
      </c>
      <c r="AD12" s="40">
        <v>52.286763999999998</v>
      </c>
      <c r="AE12" s="40">
        <v>115.820121</v>
      </c>
      <c r="AF12" s="40">
        <v>93.098603999999995</v>
      </c>
      <c r="AG12" s="40">
        <v>136.27355700000001</v>
      </c>
      <c r="AH12" s="40">
        <v>88.805276000000006</v>
      </c>
      <c r="AI12" s="40">
        <v>118.572292</v>
      </c>
      <c r="AJ12" s="40">
        <v>125.663663</v>
      </c>
      <c r="AK12" s="40">
        <v>89.077262000000005</v>
      </c>
      <c r="AL12" s="40">
        <v>154.532062</v>
      </c>
      <c r="AM12" s="40">
        <v>92.824203999999995</v>
      </c>
      <c r="AN12" s="40">
        <v>79.877412000000007</v>
      </c>
      <c r="AO12" s="40">
        <f>112130693/1000000</f>
        <v>112.13069299999999</v>
      </c>
      <c r="AP12" s="40">
        <v>103.191757</v>
      </c>
      <c r="AQ12" s="40">
        <v>80.482006999999996</v>
      </c>
      <c r="AR12" s="40">
        <v>65.748603000000003</v>
      </c>
      <c r="AS12" s="40">
        <v>187.261371</v>
      </c>
      <c r="AT12" s="41">
        <v>87.919267000000005</v>
      </c>
      <c r="AU12" s="41">
        <v>139.13453200000001</v>
      </c>
      <c r="AV12" s="41">
        <v>80.729907999999995</v>
      </c>
      <c r="AW12" s="41">
        <v>74.238788</v>
      </c>
      <c r="AX12" s="41">
        <v>72.608909999999995</v>
      </c>
      <c r="AY12" s="41">
        <v>60.358218000000001</v>
      </c>
      <c r="AZ12" s="41">
        <v>120.161523</v>
      </c>
      <c r="BA12" s="41">
        <v>102.007419</v>
      </c>
      <c r="BB12" s="41">
        <v>107.612703</v>
      </c>
      <c r="BC12" s="41">
        <v>117.608819</v>
      </c>
      <c r="BD12" s="41">
        <v>96.240442000000002</v>
      </c>
      <c r="BE12" s="36">
        <f>SUM(E12:H12)</f>
        <v>352.19553500000001</v>
      </c>
      <c r="BF12" s="33">
        <v>1538.207312</v>
      </c>
      <c r="BG12" s="33">
        <v>1142.7471579999999</v>
      </c>
      <c r="BH12" s="33">
        <v>1247.1787880000002</v>
      </c>
      <c r="BI12" s="33">
        <v>1245.8819000000001</v>
      </c>
      <c r="BJ12" s="33">
        <v>1716.738662</v>
      </c>
      <c r="BK12" s="37">
        <v>1836.7119829999999</v>
      </c>
      <c r="BL12" s="39" t="s">
        <v>7</v>
      </c>
      <c r="BN12" s="38"/>
    </row>
    <row r="13" spans="1:66" s="1" customFormat="1" ht="29.25" customHeight="1">
      <c r="A13" s="4"/>
      <c r="B13" s="119"/>
      <c r="C13" s="111"/>
      <c r="D13" s="39" t="s">
        <v>12</v>
      </c>
      <c r="E13" s="53">
        <v>64.203000000000003</v>
      </c>
      <c r="F13" s="53">
        <v>59.966000000000001</v>
      </c>
      <c r="G13" s="41">
        <v>51.587000000000003</v>
      </c>
      <c r="H13" s="41">
        <v>59.988</v>
      </c>
      <c r="I13" s="41">
        <v>64.688000000000002</v>
      </c>
      <c r="J13" s="41">
        <v>76.308999999999997</v>
      </c>
      <c r="K13" s="41">
        <v>65.727999999999994</v>
      </c>
      <c r="L13" s="41">
        <v>67.588999999999999</v>
      </c>
      <c r="M13" s="41">
        <v>62.244</v>
      </c>
      <c r="N13" s="41">
        <v>54.417000000000002</v>
      </c>
      <c r="O13" s="41">
        <v>102.74299999999999</v>
      </c>
      <c r="P13" s="41">
        <v>80.099999999999994</v>
      </c>
      <c r="Q13" s="41">
        <v>59.378999999999998</v>
      </c>
      <c r="R13" s="41">
        <v>61.476999999999997</v>
      </c>
      <c r="S13" s="41">
        <v>58.524000000000001</v>
      </c>
      <c r="T13" s="41">
        <v>65.135999999999996</v>
      </c>
      <c r="U13" s="41">
        <v>51.962000000000003</v>
      </c>
      <c r="V13" s="41">
        <v>34.31</v>
      </c>
      <c r="W13" s="41">
        <v>35.15</v>
      </c>
      <c r="X13" s="41">
        <v>52.462000000000003</v>
      </c>
      <c r="Y13" s="41">
        <v>40.731999999999999</v>
      </c>
      <c r="Z13" s="41">
        <v>43.771000000000001</v>
      </c>
      <c r="AA13" s="41">
        <v>38.213999999999999</v>
      </c>
      <c r="AB13" s="41">
        <v>10.356</v>
      </c>
      <c r="AC13" s="41">
        <v>0</v>
      </c>
      <c r="AD13" s="40">
        <v>24.69</v>
      </c>
      <c r="AE13" s="40">
        <v>45.223999999999997</v>
      </c>
      <c r="AF13" s="40">
        <v>44.154000000000003</v>
      </c>
      <c r="AG13" s="40">
        <v>37.204000000000001</v>
      </c>
      <c r="AH13" s="40">
        <v>34.959000000000003</v>
      </c>
      <c r="AI13" s="40">
        <v>43.509</v>
      </c>
      <c r="AJ13" s="40">
        <v>47.404000000000003</v>
      </c>
      <c r="AK13" s="40">
        <v>35.462000000000003</v>
      </c>
      <c r="AL13" s="40">
        <v>61.037999999999997</v>
      </c>
      <c r="AM13" s="40">
        <v>43.892000000000003</v>
      </c>
      <c r="AN13" s="40">
        <v>35.729999999999997</v>
      </c>
      <c r="AO13" s="40">
        <f>43828/1000</f>
        <v>43.828000000000003</v>
      </c>
      <c r="AP13" s="40">
        <v>44.637999999999998</v>
      </c>
      <c r="AQ13" s="40">
        <v>39.43</v>
      </c>
      <c r="AR13" s="40">
        <v>35.917000000000002</v>
      </c>
      <c r="AS13" s="40">
        <v>35.616</v>
      </c>
      <c r="AT13" s="41">
        <v>46.344999999999999</v>
      </c>
      <c r="AU13" s="41">
        <v>57.972000000000001</v>
      </c>
      <c r="AV13" s="41">
        <v>36.890999999999998</v>
      </c>
      <c r="AW13" s="41">
        <v>29.472999999999999</v>
      </c>
      <c r="AX13" s="41">
        <v>31.402999999999999</v>
      </c>
      <c r="AY13" s="41">
        <v>26.582999999999998</v>
      </c>
      <c r="AZ13" s="41">
        <v>46.877000000000002</v>
      </c>
      <c r="BA13" s="41">
        <v>51.854999999999997</v>
      </c>
      <c r="BB13" s="41">
        <v>52.052999999999997</v>
      </c>
      <c r="BC13" s="41">
        <v>49.465000000000003</v>
      </c>
      <c r="BD13" s="41">
        <v>47.220999999999997</v>
      </c>
      <c r="BE13" s="36">
        <f>SUM(E13:H13)</f>
        <v>235.74400000000003</v>
      </c>
      <c r="BF13" s="33">
        <v>818.33399999999995</v>
      </c>
      <c r="BG13" s="33">
        <v>421.02499999999998</v>
      </c>
      <c r="BH13" s="33">
        <v>503.01100000000008</v>
      </c>
      <c r="BI13" s="33">
        <v>511.75400000000002</v>
      </c>
      <c r="BJ13" s="33">
        <v>717.46500000000003</v>
      </c>
      <c r="BK13" s="37">
        <v>786.15599999999995</v>
      </c>
      <c r="BL13" s="39" t="s">
        <v>8</v>
      </c>
      <c r="BN13" s="38"/>
    </row>
    <row r="14" spans="1:66" s="1" customFormat="1" ht="29.25" customHeight="1">
      <c r="A14" s="4"/>
      <c r="B14" s="119"/>
      <c r="C14" s="111"/>
      <c r="D14" s="39" t="s">
        <v>2</v>
      </c>
      <c r="E14" s="87">
        <v>20</v>
      </c>
      <c r="F14" s="87">
        <v>22</v>
      </c>
      <c r="G14" s="87">
        <v>20</v>
      </c>
      <c r="H14" s="87">
        <v>21</v>
      </c>
      <c r="I14" s="87">
        <v>22</v>
      </c>
      <c r="J14" s="87">
        <v>21</v>
      </c>
      <c r="K14" s="87">
        <v>20</v>
      </c>
      <c r="L14" s="87">
        <v>22</v>
      </c>
      <c r="M14" s="87">
        <v>22</v>
      </c>
      <c r="N14" s="87">
        <v>17</v>
      </c>
      <c r="O14" s="87">
        <v>22</v>
      </c>
      <c r="P14" s="87">
        <v>18</v>
      </c>
      <c r="Q14" s="87">
        <v>20</v>
      </c>
      <c r="R14" s="87">
        <v>23</v>
      </c>
      <c r="S14" s="87">
        <v>19</v>
      </c>
      <c r="T14" s="87">
        <v>21</v>
      </c>
      <c r="U14" s="87">
        <v>23</v>
      </c>
      <c r="V14" s="87">
        <v>19</v>
      </c>
      <c r="W14" s="87">
        <v>20</v>
      </c>
      <c r="X14" s="87">
        <v>22</v>
      </c>
      <c r="Y14" s="87">
        <v>19</v>
      </c>
      <c r="Z14" s="87">
        <v>21</v>
      </c>
      <c r="AA14" s="87">
        <v>22</v>
      </c>
      <c r="AB14" s="87">
        <v>14</v>
      </c>
      <c r="AC14" s="87">
        <v>0</v>
      </c>
      <c r="AD14" s="45">
        <v>12</v>
      </c>
      <c r="AE14" s="45">
        <v>20</v>
      </c>
      <c r="AF14" s="45">
        <v>21</v>
      </c>
      <c r="AG14" s="45">
        <v>22</v>
      </c>
      <c r="AH14" s="45">
        <v>20</v>
      </c>
      <c r="AI14" s="45">
        <v>23</v>
      </c>
      <c r="AJ14" s="45">
        <v>22</v>
      </c>
      <c r="AK14" s="45">
        <v>17</v>
      </c>
      <c r="AL14" s="45">
        <v>23</v>
      </c>
      <c r="AM14" s="45">
        <v>17</v>
      </c>
      <c r="AN14" s="45">
        <v>21</v>
      </c>
      <c r="AO14" s="45">
        <v>22</v>
      </c>
      <c r="AP14" s="45">
        <v>21</v>
      </c>
      <c r="AQ14" s="45">
        <v>20</v>
      </c>
      <c r="AR14" s="45">
        <v>21</v>
      </c>
      <c r="AS14" s="45">
        <v>21</v>
      </c>
      <c r="AT14" s="27">
        <v>20</v>
      </c>
      <c r="AU14" s="27">
        <v>23</v>
      </c>
      <c r="AV14" s="27">
        <v>20</v>
      </c>
      <c r="AW14" s="27">
        <v>18</v>
      </c>
      <c r="AX14" s="27">
        <v>23</v>
      </c>
      <c r="AY14" s="27">
        <v>18</v>
      </c>
      <c r="AZ14" s="27">
        <v>22</v>
      </c>
      <c r="BA14" s="27">
        <v>22</v>
      </c>
      <c r="BB14" s="27">
        <v>21</v>
      </c>
      <c r="BC14" s="27">
        <v>20</v>
      </c>
      <c r="BD14" s="27">
        <v>22</v>
      </c>
      <c r="BE14" s="28">
        <f>SUM(E14:H14)</f>
        <v>83</v>
      </c>
      <c r="BF14" s="29">
        <v>247</v>
      </c>
      <c r="BG14" s="29">
        <v>213</v>
      </c>
      <c r="BH14" s="29">
        <v>249</v>
      </c>
      <c r="BI14" s="29">
        <v>250</v>
      </c>
      <c r="BJ14" s="29">
        <v>247</v>
      </c>
      <c r="BK14" s="30">
        <v>245</v>
      </c>
      <c r="BL14" s="39" t="s">
        <v>1</v>
      </c>
      <c r="BM14" s="46"/>
      <c r="BN14" s="38"/>
    </row>
    <row r="15" spans="1:66" s="1" customFormat="1" ht="29.25" customHeight="1">
      <c r="A15" s="46"/>
      <c r="B15" s="119"/>
      <c r="C15" s="111"/>
      <c r="D15" s="117" t="s">
        <v>15</v>
      </c>
      <c r="E15" s="118">
        <v>1.2828015165983617</v>
      </c>
      <c r="F15" s="118">
        <v>1.5349992488007771</v>
      </c>
      <c r="G15" s="118">
        <v>1.4230114949410761</v>
      </c>
      <c r="H15" s="88">
        <v>1.3784552725424903</v>
      </c>
      <c r="I15" s="88">
        <v>1.8785918855940382</v>
      </c>
      <c r="J15" s="88">
        <v>1.7962332709717279</v>
      </c>
      <c r="K15" s="88">
        <v>1.5151283466627694</v>
      </c>
      <c r="L15" s="88">
        <v>1.8861659072121413</v>
      </c>
      <c r="M15" s="88">
        <v>1.6240927846381297</v>
      </c>
      <c r="N15" s="88">
        <v>1.3175331725514015</v>
      </c>
      <c r="O15" s="88">
        <v>2.4590217658587328</v>
      </c>
      <c r="P15" s="88">
        <v>2.155490189163654</v>
      </c>
      <c r="Q15" s="88">
        <v>1.96324834966633</v>
      </c>
      <c r="R15" s="88">
        <v>2.4705394409556618</v>
      </c>
      <c r="S15" s="88">
        <v>1.9957360325209412</v>
      </c>
      <c r="T15" s="88">
        <v>3.1054319358105329</v>
      </c>
      <c r="U15" s="88">
        <v>2.615003704419927</v>
      </c>
      <c r="V15" s="88">
        <v>1.5270649031246055</v>
      </c>
      <c r="W15" s="88">
        <v>1.5311291609334099</v>
      </c>
      <c r="X15" s="88">
        <v>2.3017840669177501</v>
      </c>
      <c r="Y15" s="88">
        <v>1.7065230255747261</v>
      </c>
      <c r="Z15" s="88">
        <v>1.7250671138663636</v>
      </c>
      <c r="AA15" s="88">
        <v>1.7002127233932531</v>
      </c>
      <c r="AB15" s="88">
        <v>0.4101130690685113</v>
      </c>
      <c r="AC15" s="88">
        <v>0</v>
      </c>
      <c r="AD15" s="47">
        <v>0.76691970861552716</v>
      </c>
      <c r="AE15" s="47">
        <v>1.6983499563917579</v>
      </c>
      <c r="AF15" s="47">
        <v>1.3650482206181764</v>
      </c>
      <c r="AG15" s="37">
        <v>1.9903917527053752</v>
      </c>
      <c r="AH15" s="37">
        <v>1.2970769446278165</v>
      </c>
      <c r="AI15" s="37">
        <v>1.7292119823371648</v>
      </c>
      <c r="AJ15" s="37">
        <v>1.835438512881687</v>
      </c>
      <c r="AK15" s="37">
        <v>1.3004428442248328</v>
      </c>
      <c r="AL15" s="37">
        <v>2.2557733414500056</v>
      </c>
      <c r="AM15" s="37">
        <v>1.3562048665787823</v>
      </c>
      <c r="AN15" s="48">
        <v>1.1716682306951887</v>
      </c>
      <c r="AO15" s="48">
        <v>1.64476999672868</v>
      </c>
      <c r="AP15" s="48">
        <v>1.5112123687615664</v>
      </c>
      <c r="AQ15" s="48">
        <v>1.1784508986430204</v>
      </c>
      <c r="AR15" s="41">
        <v>0.96222516619100185</v>
      </c>
      <c r="AS15" s="41">
        <v>2.750787990473083</v>
      </c>
      <c r="AT15" s="41">
        <v>1.3</v>
      </c>
      <c r="AU15" s="41">
        <v>2.0565135854548493</v>
      </c>
      <c r="AV15" s="41">
        <v>1.1932490817917158</v>
      </c>
      <c r="AW15" s="41">
        <v>1.097331298476985</v>
      </c>
      <c r="AX15" s="41">
        <v>1.0776202158465535</v>
      </c>
      <c r="AY15" s="41">
        <v>0.89576784529124076</v>
      </c>
      <c r="AZ15" s="41">
        <v>1.7857338347108083</v>
      </c>
      <c r="BA15" s="41">
        <v>1.5166214451618076</v>
      </c>
      <c r="BB15" s="41">
        <v>1.957612834442175</v>
      </c>
      <c r="BC15" s="41">
        <v>1.7485792580984081</v>
      </c>
      <c r="BD15" s="41">
        <v>1.452606010714127</v>
      </c>
      <c r="BE15" s="36">
        <f>SUM(E15:H15)</f>
        <v>5.6192675328827058</v>
      </c>
      <c r="BF15" s="33">
        <v>24.167213081606061</v>
      </c>
      <c r="BG15" s="33">
        <v>17.347215652924007</v>
      </c>
      <c r="BH15" s="33">
        <v>18.232866905825119</v>
      </c>
      <c r="BI15" s="33">
        <v>18.832423400461757</v>
      </c>
      <c r="BJ15" s="33">
        <v>25.700294052490758</v>
      </c>
      <c r="BK15" s="37">
        <v>27.20623090091506</v>
      </c>
      <c r="BL15" s="39" t="s">
        <v>14</v>
      </c>
      <c r="BN15" s="38"/>
    </row>
    <row r="16" spans="1:66" s="1" customFormat="1" ht="29.25" customHeight="1">
      <c r="A16" s="3"/>
      <c r="B16" s="119"/>
      <c r="C16" s="111"/>
      <c r="D16" s="39" t="s">
        <v>71</v>
      </c>
      <c r="E16" s="37">
        <v>2408.0700000000002</v>
      </c>
      <c r="F16" s="37">
        <v>2228.12</v>
      </c>
      <c r="G16" s="37">
        <v>2148.34</v>
      </c>
      <c r="H16" s="37">
        <v>2164.92</v>
      </c>
      <c r="I16" s="37">
        <v>2118.6494015799271</v>
      </c>
      <c r="J16" s="37">
        <v>2057.7383401021939</v>
      </c>
      <c r="K16" s="37">
        <v>2120.85599945279</v>
      </c>
      <c r="L16" s="37">
        <v>2073.0567123969226</v>
      </c>
      <c r="M16" s="37">
        <v>2061.7466114140534</v>
      </c>
      <c r="N16" s="37">
        <v>2087.5563580542425</v>
      </c>
      <c r="O16" s="37">
        <v>2098.803629124553</v>
      </c>
      <c r="P16" s="37">
        <v>2052.8907733929691</v>
      </c>
      <c r="Q16" s="37">
        <v>1795.3483605538761</v>
      </c>
      <c r="R16" s="37">
        <v>1772.2579498398638</v>
      </c>
      <c r="S16" s="37">
        <v>1761.3570528193306</v>
      </c>
      <c r="T16" s="37">
        <v>1726.8214900372761</v>
      </c>
      <c r="U16" s="37">
        <v>1657.2222955369268</v>
      </c>
      <c r="V16" s="37">
        <v>1573.4567397082044</v>
      </c>
      <c r="W16" s="37">
        <v>1551.3682790338919</v>
      </c>
      <c r="X16" s="37">
        <v>1587.7511705080378</v>
      </c>
      <c r="Y16" s="37">
        <v>1573.6614998393072</v>
      </c>
      <c r="Z16" s="37">
        <v>1581.8168777167455</v>
      </c>
      <c r="AA16" s="37">
        <v>1603.0365724311685</v>
      </c>
      <c r="AB16" s="37">
        <v>1643.3145507693141</v>
      </c>
      <c r="AC16" s="37">
        <v>1668.1809691685135</v>
      </c>
      <c r="AD16" s="37">
        <v>1668.1809691685135</v>
      </c>
      <c r="AE16" s="37">
        <v>1835.9196572763547</v>
      </c>
      <c r="AF16" s="37">
        <v>1867.9040107684455</v>
      </c>
      <c r="AG16" s="37">
        <v>1815.197767483276</v>
      </c>
      <c r="AH16" s="37">
        <v>1795.2079528631014</v>
      </c>
      <c r="AI16" s="37">
        <v>1800.2887680185981</v>
      </c>
      <c r="AJ16" s="37">
        <v>1827.7406755417528</v>
      </c>
      <c r="AK16" s="37">
        <v>1821.1101048394971</v>
      </c>
      <c r="AL16" s="37">
        <v>1873.4612980810941</v>
      </c>
      <c r="AM16" s="37">
        <v>1880.1052234518506</v>
      </c>
      <c r="AN16" s="37">
        <v>1806.4956002954038</v>
      </c>
      <c r="AO16" s="37">
        <v>1811.4491047554068</v>
      </c>
      <c r="AP16" s="37">
        <v>1914.2792362729892</v>
      </c>
      <c r="AQ16" s="37">
        <v>1992.1246489252458</v>
      </c>
      <c r="AR16" s="37">
        <v>1951.6157974037662</v>
      </c>
      <c r="AS16" s="41">
        <v>1908.8073290835971</v>
      </c>
      <c r="AT16" s="41">
        <v>1863.1267951180996</v>
      </c>
      <c r="AU16" s="41">
        <v>1958.6774835090841</v>
      </c>
      <c r="AV16" s="41">
        <v>1975.6341525988692</v>
      </c>
      <c r="AW16" s="41">
        <v>1985.8077633704727</v>
      </c>
      <c r="AX16" s="41">
        <v>2007.8176774422745</v>
      </c>
      <c r="AY16" s="41">
        <v>2070.4449792393689</v>
      </c>
      <c r="AZ16" s="41">
        <v>2095.9832579526519</v>
      </c>
      <c r="BA16" s="41">
        <v>2191.5160831390408</v>
      </c>
      <c r="BB16" s="41">
        <v>2233.262873985137</v>
      </c>
      <c r="BC16" s="41">
        <v>2219.6736126942769</v>
      </c>
      <c r="BD16" s="41">
        <v>2193.2957892541758</v>
      </c>
      <c r="BE16" s="36">
        <f>E16</f>
        <v>2408.0700000000002</v>
      </c>
      <c r="BF16" s="37">
        <v>2118.6494015799271</v>
      </c>
      <c r="BG16" s="37">
        <v>1657.2222955369268</v>
      </c>
      <c r="BH16" s="37">
        <v>1815.197767483276</v>
      </c>
      <c r="BI16" s="37">
        <v>1908.8073290835971</v>
      </c>
      <c r="BJ16" s="37">
        <v>2126.7848573527567</v>
      </c>
      <c r="BK16" s="37">
        <v>2170.2908792013122</v>
      </c>
      <c r="BL16" s="39" t="s">
        <v>72</v>
      </c>
      <c r="BN16" s="38"/>
    </row>
    <row r="17" spans="1:67" s="1" customFormat="1" ht="29.25" customHeight="1">
      <c r="A17" s="32"/>
      <c r="B17" s="119"/>
      <c r="C17" s="111"/>
      <c r="D17" s="39" t="s">
        <v>63</v>
      </c>
      <c r="E17" s="37">
        <v>1287.8599999999999</v>
      </c>
      <c r="F17" s="37">
        <v>1176.6600000000001</v>
      </c>
      <c r="G17" s="37">
        <v>1108.23</v>
      </c>
      <c r="H17" s="37">
        <v>1108.79</v>
      </c>
      <c r="I17" s="37">
        <v>1074.3561333371524</v>
      </c>
      <c r="J17" s="37">
        <v>1038.3338142339871</v>
      </c>
      <c r="K17" s="37">
        <v>1073.7816984634351</v>
      </c>
      <c r="L17" s="37">
        <v>1049.480280757381</v>
      </c>
      <c r="M17" s="37">
        <v>1050.5165812269306</v>
      </c>
      <c r="N17" s="37">
        <v>1059.4461771223791</v>
      </c>
      <c r="O17" s="37">
        <v>1063.7422218929155</v>
      </c>
      <c r="P17" s="37">
        <v>1029.0681986191562</v>
      </c>
      <c r="Q17" s="37">
        <v>890.91095107290141</v>
      </c>
      <c r="R17" s="37">
        <v>873.2589732051091</v>
      </c>
      <c r="S17" s="37">
        <v>864.30598401554801</v>
      </c>
      <c r="T17" s="37">
        <v>840.07577492765415</v>
      </c>
      <c r="U17" s="37">
        <v>806.49230441232646</v>
      </c>
      <c r="V17" s="37">
        <v>762.14396103145668</v>
      </c>
      <c r="W17" s="37">
        <v>752.76597702988136</v>
      </c>
      <c r="X17" s="37">
        <v>775.38822095264561</v>
      </c>
      <c r="Y17" s="37">
        <v>771.03325554058995</v>
      </c>
      <c r="Z17" s="37">
        <v>771.53107315703471</v>
      </c>
      <c r="AA17" s="37">
        <v>788.24422045014637</v>
      </c>
      <c r="AB17" s="37">
        <v>806.25442636759522</v>
      </c>
      <c r="AC17" s="37">
        <v>817.75873051137705</v>
      </c>
      <c r="AD17" s="37">
        <v>817.75873051137705</v>
      </c>
      <c r="AE17" s="37">
        <v>907.090562983072</v>
      </c>
      <c r="AF17" s="37">
        <v>925.25549563130357</v>
      </c>
      <c r="AG17" s="37">
        <v>890.96515303389447</v>
      </c>
      <c r="AH17" s="37">
        <v>877.24866712047196</v>
      </c>
      <c r="AI17" s="37">
        <v>876.65004499216343</v>
      </c>
      <c r="AJ17" s="37">
        <v>893.74530402904225</v>
      </c>
      <c r="AK17" s="37">
        <v>889.78733869458256</v>
      </c>
      <c r="AL17" s="37">
        <v>918.53200825509725</v>
      </c>
      <c r="AM17" s="37">
        <v>923.65411176519092</v>
      </c>
      <c r="AN17" s="37">
        <v>882.49051731897907</v>
      </c>
      <c r="AO17" s="37">
        <v>881.82885936689001</v>
      </c>
      <c r="AP17" s="37">
        <v>935.80981663924217</v>
      </c>
      <c r="AQ17" s="37">
        <v>977.49236219748786</v>
      </c>
      <c r="AR17" s="37">
        <v>949.26898964718839</v>
      </c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36">
        <f>E17</f>
        <v>1287.8599999999999</v>
      </c>
      <c r="BF17" s="37">
        <v>1074.3561333371524</v>
      </c>
      <c r="BG17" s="37">
        <v>806.49230441232646</v>
      </c>
      <c r="BH17" s="37">
        <v>890.96515303389447</v>
      </c>
      <c r="BI17" s="37">
        <v>926.39001090627107</v>
      </c>
      <c r="BJ17" s="37">
        <v>1033.2016924241398</v>
      </c>
      <c r="BK17" s="37">
        <v>1062.245531218678</v>
      </c>
      <c r="BL17" s="39" t="s">
        <v>65</v>
      </c>
      <c r="BN17" s="38"/>
    </row>
    <row r="18" spans="1:67" s="1" customFormat="1" ht="29.25" customHeight="1">
      <c r="A18" s="32"/>
      <c r="B18" s="119"/>
      <c r="C18" s="111"/>
      <c r="D18" s="39" t="s">
        <v>84</v>
      </c>
      <c r="E18" s="37">
        <v>1369.07</v>
      </c>
      <c r="F18" s="37">
        <v>1188.05</v>
      </c>
      <c r="G18" s="37">
        <v>1108.23</v>
      </c>
      <c r="H18" s="37">
        <v>1108.79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36">
        <f>E18</f>
        <v>1369.07</v>
      </c>
      <c r="BF18" s="37">
        <v>1074.3561333371524</v>
      </c>
      <c r="BG18" s="37" t="s">
        <v>83</v>
      </c>
      <c r="BH18" s="37" t="s">
        <v>83</v>
      </c>
      <c r="BI18" s="37"/>
      <c r="BJ18" s="37"/>
      <c r="BK18" s="37"/>
      <c r="BL18" s="39" t="s">
        <v>85</v>
      </c>
      <c r="BN18" s="38"/>
    </row>
    <row r="19" spans="1:67" s="1" customFormat="1" ht="29.25" customHeight="1">
      <c r="A19" s="32"/>
      <c r="B19" s="119"/>
      <c r="C19" s="111"/>
      <c r="D19" s="39" t="s">
        <v>19</v>
      </c>
      <c r="E19" s="92">
        <v>4664.45</v>
      </c>
      <c r="F19" s="92">
        <v>4291.0600000000004</v>
      </c>
      <c r="G19" s="92">
        <v>4037.96</v>
      </c>
      <c r="H19" s="92">
        <v>4049.78</v>
      </c>
      <c r="I19" s="92">
        <v>4005.2714181200786</v>
      </c>
      <c r="J19" s="92">
        <v>3908.8183743436061</v>
      </c>
      <c r="K19" s="92">
        <v>4034.659172195119</v>
      </c>
      <c r="L19" s="92">
        <v>3988.9435559722656</v>
      </c>
      <c r="M19" s="92">
        <v>4024.8375673594005</v>
      </c>
      <c r="N19" s="92">
        <v>4125.831183520655</v>
      </c>
      <c r="O19" s="92">
        <v>4141.0231064881109</v>
      </c>
      <c r="P19" s="92">
        <v>3950.2690475180616</v>
      </c>
      <c r="Q19" s="92">
        <v>3280.9803328930961</v>
      </c>
      <c r="R19" s="92">
        <v>3279.3622466540669</v>
      </c>
      <c r="S19" s="92">
        <v>3237.5054106388475</v>
      </c>
      <c r="T19" s="92">
        <v>3168.041853299655</v>
      </c>
      <c r="U19" s="92">
        <v>3049.574583213036</v>
      </c>
      <c r="V19" s="92">
        <v>2898.7889812805938</v>
      </c>
      <c r="W19" s="92">
        <v>2869.5435737430107</v>
      </c>
      <c r="X19" s="92">
        <v>2918.5151012759993</v>
      </c>
      <c r="Y19" s="92">
        <v>2879.7515856657174</v>
      </c>
      <c r="Z19" s="37">
        <v>2892.1861122584055</v>
      </c>
      <c r="AA19" s="37">
        <v>2935.1781910174977</v>
      </c>
      <c r="AB19" s="37">
        <v>3012.3964199328498</v>
      </c>
      <c r="AC19" s="37">
        <v>3077.6237839366254</v>
      </c>
      <c r="AD19" s="37">
        <v>3077.6237839366254</v>
      </c>
      <c r="AE19" s="37">
        <v>3446.8297814242355</v>
      </c>
      <c r="AF19" s="37">
        <v>3580.9684597199434</v>
      </c>
      <c r="AG19" s="37">
        <v>3513.7610656378256</v>
      </c>
      <c r="AH19" s="37">
        <v>3479.5040942610772</v>
      </c>
      <c r="AI19" s="37">
        <v>3458.0429231201274</v>
      </c>
      <c r="AJ19" s="37">
        <v>3525.7073021270189</v>
      </c>
      <c r="AK19" s="37">
        <v>3535.678976435574</v>
      </c>
      <c r="AL19" s="37">
        <v>3638.96280736886</v>
      </c>
      <c r="AM19" s="37">
        <v>3640.0660541921275</v>
      </c>
      <c r="AN19" s="37">
        <v>3500.8361173141088</v>
      </c>
      <c r="AO19" s="37">
        <v>3503.669542552203</v>
      </c>
      <c r="AP19" s="37">
        <v>3729.50581647835</v>
      </c>
      <c r="AQ19" s="37">
        <v>3920.0845609626963</v>
      </c>
      <c r="AR19" s="37">
        <v>3872.5014738028494</v>
      </c>
      <c r="AS19" s="41">
        <v>3797.0892427555327</v>
      </c>
      <c r="AT19" s="41">
        <v>3704.3971343179355</v>
      </c>
      <c r="AU19" s="41">
        <v>3850.6890320859193</v>
      </c>
      <c r="AV19" s="41">
        <v>3904.2956276216196</v>
      </c>
      <c r="AW19" s="41">
        <v>3922.4844253854039</v>
      </c>
      <c r="AX19" s="41">
        <v>3976.2299280899283</v>
      </c>
      <c r="AY19" s="41">
        <v>4073.7748766122149</v>
      </c>
      <c r="AZ19" s="41">
        <v>4143.8498124760272</v>
      </c>
      <c r="BA19" s="41">
        <v>4376.5096653853798</v>
      </c>
      <c r="BB19" s="41">
        <v>4290.8443973125259</v>
      </c>
      <c r="BC19" s="41">
        <v>4262.294746466363</v>
      </c>
      <c r="BD19" s="41">
        <v>4115.7891162300193</v>
      </c>
      <c r="BE19" s="36">
        <f>E19</f>
        <v>4664.45</v>
      </c>
      <c r="BF19" s="37">
        <v>4005.2714181200786</v>
      </c>
      <c r="BG19" s="37">
        <v>3049.574583213036</v>
      </c>
      <c r="BH19" s="37">
        <v>3513.7610656378256</v>
      </c>
      <c r="BI19" s="37">
        <v>3797.0892427555327</v>
      </c>
      <c r="BJ19" s="37">
        <v>4009.4376736046602</v>
      </c>
      <c r="BK19" s="37">
        <v>4069.7225241496649</v>
      </c>
      <c r="BL19" s="39" t="s">
        <v>27</v>
      </c>
    </row>
    <row r="20" spans="1:67" s="1" customFormat="1" ht="29.25" customHeight="1">
      <c r="A20" s="32"/>
      <c r="B20" s="119"/>
      <c r="C20" s="111"/>
      <c r="D20" s="39" t="s">
        <v>20</v>
      </c>
      <c r="E20" s="103">
        <v>0</v>
      </c>
      <c r="F20" s="103">
        <v>0</v>
      </c>
      <c r="G20" s="103">
        <v>0.31</v>
      </c>
      <c r="H20" s="103">
        <v>0</v>
      </c>
      <c r="I20" s="103">
        <v>0</v>
      </c>
      <c r="J20" s="103">
        <v>0</v>
      </c>
      <c r="K20" s="103">
        <v>0</v>
      </c>
      <c r="L20" s="103">
        <v>0.53</v>
      </c>
      <c r="M20" s="103">
        <v>0</v>
      </c>
      <c r="N20" s="103">
        <v>0</v>
      </c>
      <c r="O20" s="103">
        <v>0</v>
      </c>
      <c r="P20" s="103">
        <v>0.18</v>
      </c>
      <c r="Q20" s="103">
        <v>0.35</v>
      </c>
      <c r="R20" s="103">
        <v>0.05</v>
      </c>
      <c r="S20" s="93">
        <v>0</v>
      </c>
      <c r="T20" s="93">
        <v>0.02</v>
      </c>
      <c r="U20" s="93">
        <v>0</v>
      </c>
      <c r="V20" s="93">
        <v>0.5</v>
      </c>
      <c r="W20" s="93">
        <v>0.3</v>
      </c>
      <c r="X20" s="93">
        <v>0.61099999999999999</v>
      </c>
      <c r="Y20" s="93">
        <v>0</v>
      </c>
      <c r="Z20" s="51">
        <v>0</v>
      </c>
      <c r="AA20" s="51">
        <v>0.75</v>
      </c>
      <c r="AB20" s="51">
        <v>0.05</v>
      </c>
      <c r="AC20" s="51">
        <v>0</v>
      </c>
      <c r="AD20" s="50">
        <v>0</v>
      </c>
      <c r="AE20" s="50">
        <v>0.158</v>
      </c>
      <c r="AF20" s="50">
        <v>0.215</v>
      </c>
      <c r="AG20" s="50">
        <v>1.3</v>
      </c>
      <c r="AH20" s="50">
        <v>0</v>
      </c>
      <c r="AI20" s="50">
        <v>0.16</v>
      </c>
      <c r="AJ20" s="50">
        <v>0.05</v>
      </c>
      <c r="AK20" s="50">
        <v>0.60699999999999998</v>
      </c>
      <c r="AL20" s="50">
        <v>3.5000000000000003E-2</v>
      </c>
      <c r="AM20" s="50">
        <v>0.55000000000000004</v>
      </c>
      <c r="AN20" s="51">
        <f>1066/1000</f>
        <v>1.0660000000000001</v>
      </c>
      <c r="AO20" s="51">
        <f>250/1000</f>
        <v>0.25</v>
      </c>
      <c r="AP20" s="51">
        <v>0.87</v>
      </c>
      <c r="AQ20" s="51">
        <v>1.5529999999999999</v>
      </c>
      <c r="AR20" s="51">
        <v>2.411</v>
      </c>
      <c r="AS20" s="51">
        <v>2.27</v>
      </c>
      <c r="AT20" s="51">
        <f>3950/1000</f>
        <v>3.95</v>
      </c>
      <c r="AU20" s="51">
        <v>2.37</v>
      </c>
      <c r="AV20" s="51">
        <v>1.1499999999999999</v>
      </c>
      <c r="AW20" s="51">
        <v>1.724</v>
      </c>
      <c r="AX20" s="51">
        <v>2.8149999999999999</v>
      </c>
      <c r="AY20" s="51">
        <v>1.2</v>
      </c>
      <c r="AZ20" s="51">
        <v>2.1</v>
      </c>
      <c r="BA20" s="51">
        <v>4.1100000000000003</v>
      </c>
      <c r="BB20" s="51">
        <v>4.22</v>
      </c>
      <c r="BC20" s="51">
        <v>3.8849999999999998</v>
      </c>
      <c r="BD20" s="51">
        <v>2.15</v>
      </c>
      <c r="BE20" s="89">
        <f>SUM(E20:H20)</f>
        <v>0.31</v>
      </c>
      <c r="BF20" s="51">
        <v>1.1300000000000001</v>
      </c>
      <c r="BG20" s="51">
        <v>2.5839999999999996</v>
      </c>
      <c r="BH20" s="51">
        <v>8.8520000000000003</v>
      </c>
      <c r="BI20" s="51">
        <v>31.943999999999996</v>
      </c>
      <c r="BJ20" s="51">
        <v>15.706000000000001</v>
      </c>
      <c r="BK20" s="37">
        <v>0</v>
      </c>
      <c r="BL20" s="39" t="s">
        <v>28</v>
      </c>
      <c r="BN20" s="52"/>
    </row>
    <row r="21" spans="1:67" s="1" customFormat="1" ht="29.25" customHeight="1">
      <c r="A21" s="104"/>
      <c r="B21" s="119"/>
      <c r="C21" s="111"/>
      <c r="D21" s="39" t="s">
        <v>21</v>
      </c>
      <c r="E21" s="93">
        <v>0</v>
      </c>
      <c r="F21" s="93">
        <v>0</v>
      </c>
      <c r="G21" s="93">
        <v>21.988890549999997</v>
      </c>
      <c r="H21" s="93">
        <v>0</v>
      </c>
      <c r="I21" s="93">
        <v>0</v>
      </c>
      <c r="J21" s="93">
        <v>0</v>
      </c>
      <c r="K21" s="93">
        <v>0</v>
      </c>
      <c r="L21" s="93">
        <f>53000/1000000</f>
        <v>5.2999999999999999E-2</v>
      </c>
      <c r="M21" s="93">
        <v>0</v>
      </c>
      <c r="N21" s="93">
        <v>0</v>
      </c>
      <c r="O21" s="93">
        <v>0</v>
      </c>
      <c r="P21" s="93">
        <v>1.7999999999999999E-2</v>
      </c>
      <c r="Q21" s="93">
        <v>3.5000999999999997E-2</v>
      </c>
      <c r="R21" s="93">
        <v>5.0000000000000001E-3</v>
      </c>
      <c r="S21" s="93">
        <v>0</v>
      </c>
      <c r="T21" s="93">
        <f>(2000000/1000000)*0.709</f>
        <v>1.4179999999999999</v>
      </c>
      <c r="U21" s="93">
        <v>0</v>
      </c>
      <c r="V21" s="93">
        <f>50000/1000000</f>
        <v>0.05</v>
      </c>
      <c r="W21" s="93">
        <v>0.03</v>
      </c>
      <c r="X21" s="93">
        <v>6.1100000000000002E-2</v>
      </c>
      <c r="Y21" s="93">
        <v>0</v>
      </c>
      <c r="Z21" s="51">
        <v>0</v>
      </c>
      <c r="AA21" s="51">
        <v>7.4999999999999997E-2</v>
      </c>
      <c r="AB21" s="51">
        <v>5.0000000000000001E-3</v>
      </c>
      <c r="AC21" s="51">
        <v>0</v>
      </c>
      <c r="AD21" s="50">
        <v>0</v>
      </c>
      <c r="AE21" s="50">
        <v>1.5800000000000002E-2</v>
      </c>
      <c r="AF21" s="50">
        <v>2.1499999999999998E-2</v>
      </c>
      <c r="AG21" s="50">
        <v>0.13</v>
      </c>
      <c r="AH21" s="50">
        <v>0</v>
      </c>
      <c r="AI21" s="50">
        <v>1.6E-2</v>
      </c>
      <c r="AJ21" s="50">
        <v>5.0000000000000001E-3</v>
      </c>
      <c r="AK21" s="50">
        <v>6.0699999999999997E-2</v>
      </c>
      <c r="AL21" s="50">
        <v>3.5000000000000001E-3</v>
      </c>
      <c r="AM21" s="50">
        <v>5.5E-2</v>
      </c>
      <c r="AN21" s="51">
        <f>106600/1000000</f>
        <v>0.1066</v>
      </c>
      <c r="AO21" s="51">
        <f>25000/1000000</f>
        <v>2.5000000000000001E-2</v>
      </c>
      <c r="AP21" s="51">
        <v>8.6999999999999994E-2</v>
      </c>
      <c r="AQ21" s="51">
        <v>0.15529999999999999</v>
      </c>
      <c r="AR21" s="51">
        <v>0.24110000000000001</v>
      </c>
      <c r="AS21" s="51">
        <v>0.22700000000000001</v>
      </c>
      <c r="AT21" s="51">
        <f>395000/1000000</f>
        <v>0.39500000000000002</v>
      </c>
      <c r="AU21" s="51">
        <v>0.23699999999999999</v>
      </c>
      <c r="AV21" s="51">
        <v>0.115</v>
      </c>
      <c r="AW21" s="51">
        <v>0.1724</v>
      </c>
      <c r="AX21" s="51">
        <v>0.28149999999999997</v>
      </c>
      <c r="AY21" s="51">
        <v>0.12</v>
      </c>
      <c r="AZ21" s="51">
        <f>210000/1000000</f>
        <v>0.21</v>
      </c>
      <c r="BA21" s="51">
        <v>0.41099999999999998</v>
      </c>
      <c r="BB21" s="51">
        <v>0.42199999999999999</v>
      </c>
      <c r="BC21" s="51">
        <f>388500/1000000</f>
        <v>0.38850000000000001</v>
      </c>
      <c r="BD21" s="51">
        <v>0.215</v>
      </c>
      <c r="BE21" s="89">
        <f>SUM(E21:H21)</f>
        <v>21.988890549999997</v>
      </c>
      <c r="BF21" s="51">
        <v>1.5290009999999998</v>
      </c>
      <c r="BG21" s="51">
        <v>0.25840000000000002</v>
      </c>
      <c r="BH21" s="51">
        <v>0.88519999999999999</v>
      </c>
      <c r="BI21" s="51">
        <v>3.1943999999999999</v>
      </c>
      <c r="BJ21" s="51">
        <v>1.8538000000000001</v>
      </c>
      <c r="BK21" s="37">
        <v>0</v>
      </c>
      <c r="BL21" s="39" t="s">
        <v>29</v>
      </c>
      <c r="BM21" s="46"/>
      <c r="BN21" s="3"/>
    </row>
    <row r="22" spans="1:67" s="1" customFormat="1" ht="29.25" customHeight="1">
      <c r="A22" s="3"/>
      <c r="B22" s="119"/>
      <c r="C22" s="111"/>
      <c r="D22" s="39" t="s">
        <v>22</v>
      </c>
      <c r="E22" s="94">
        <v>13.024792693195232</v>
      </c>
      <c r="F22" s="94">
        <v>13.238572526716968</v>
      </c>
      <c r="G22" s="94">
        <v>22.365799233944802</v>
      </c>
      <c r="H22" s="94">
        <v>37.413579811430012</v>
      </c>
      <c r="I22" s="94">
        <v>37.319696366686557</v>
      </c>
      <c r="J22" s="94">
        <v>36.420981165740152</v>
      </c>
      <c r="K22" s="94">
        <v>37.593521020371107</v>
      </c>
      <c r="L22" s="94">
        <v>37.621906604597079</v>
      </c>
      <c r="M22" s="94">
        <v>37.958695255302906</v>
      </c>
      <c r="N22" s="94">
        <v>38.915898661417081</v>
      </c>
      <c r="O22" s="94">
        <v>38.92565158704538</v>
      </c>
      <c r="P22" s="94">
        <v>37.132561848751223</v>
      </c>
      <c r="Q22" s="94">
        <v>30.841150041160752</v>
      </c>
      <c r="R22" s="94">
        <v>23.751486769724018</v>
      </c>
      <c r="S22" s="94">
        <v>18.394546480488721</v>
      </c>
      <c r="T22" s="94">
        <v>10.474548697020911</v>
      </c>
      <c r="U22" s="94">
        <v>9.9844970436289469</v>
      </c>
      <c r="V22" s="94">
        <v>9.4932741256515936</v>
      </c>
      <c r="W22" s="94">
        <v>9.3974980369250396</v>
      </c>
      <c r="X22" s="94">
        <v>9.8864561420809363</v>
      </c>
      <c r="Y22" s="94">
        <v>9.7551449157568495</v>
      </c>
      <c r="Z22" s="53">
        <v>9.776438148754</v>
      </c>
      <c r="AA22" s="53">
        <v>9.9217639965938638</v>
      </c>
      <c r="AB22" s="53">
        <v>9.7447458871577535</v>
      </c>
      <c r="AC22" s="53">
        <v>10.292518692908326</v>
      </c>
      <c r="AD22" s="53">
        <v>10.292518692908326</v>
      </c>
      <c r="AE22" s="53">
        <v>11.421408589839531</v>
      </c>
      <c r="AF22" s="53">
        <v>11.763277954477269</v>
      </c>
      <c r="AG22" s="53">
        <v>11.364035483704653</v>
      </c>
      <c r="AH22" s="53">
        <v>11.623055666802365</v>
      </c>
      <c r="AI22" s="53">
        <v>11.551366029403328</v>
      </c>
      <c r="AJ22" s="53">
        <v>11.760281740715772</v>
      </c>
      <c r="AK22" s="53">
        <v>11.800112035543233</v>
      </c>
      <c r="AL22" s="53">
        <v>12.144667372742768</v>
      </c>
      <c r="AM22" s="53">
        <v>12.054080452351108</v>
      </c>
      <c r="AN22" s="53">
        <v>11.593501846298954</v>
      </c>
      <c r="AO22" s="53">
        <v>11.602885124929662</v>
      </c>
      <c r="AP22" s="53">
        <v>12.878380982148725</v>
      </c>
      <c r="AQ22" s="53">
        <v>14.936806086637748</v>
      </c>
      <c r="AR22" s="53">
        <v>18.631606069780922</v>
      </c>
      <c r="AS22" s="53">
        <v>17.905766965084013</v>
      </c>
      <c r="AT22" s="41">
        <v>17.464346443884484</v>
      </c>
      <c r="AU22" s="41">
        <v>18.161222463695903</v>
      </c>
      <c r="AV22" s="41">
        <v>19.128422316209171</v>
      </c>
      <c r="AW22" s="41">
        <v>19.217535190395328</v>
      </c>
      <c r="AX22" s="41">
        <v>19.481004153011785</v>
      </c>
      <c r="AY22" s="41">
        <v>19.805038526524314</v>
      </c>
      <c r="AZ22" s="41">
        <v>20.151838585568875</v>
      </c>
      <c r="BA22" s="41">
        <v>21.283280122628344</v>
      </c>
      <c r="BB22" s="41">
        <v>23.236454751951509</v>
      </c>
      <c r="BC22" s="41">
        <v>21.613124073205217</v>
      </c>
      <c r="BD22" s="41">
        <v>19.897802359583402</v>
      </c>
      <c r="BE22" s="49">
        <f>E22</f>
        <v>13.024792693195232</v>
      </c>
      <c r="BF22" s="53">
        <v>37.319696366686557</v>
      </c>
      <c r="BG22" s="53">
        <v>9.9844970436289469</v>
      </c>
      <c r="BH22" s="53">
        <v>11.364035483704653</v>
      </c>
      <c r="BI22" s="53">
        <v>17.905766965084013</v>
      </c>
      <c r="BJ22" s="53">
        <v>19.538947828152924</v>
      </c>
      <c r="BK22" s="53">
        <v>16.549810563647299</v>
      </c>
      <c r="BL22" s="39" t="s">
        <v>30</v>
      </c>
      <c r="BM22" s="46"/>
    </row>
    <row r="23" spans="1:67" s="1" customFormat="1" ht="29.25" customHeight="1">
      <c r="A23" s="3"/>
      <c r="B23" s="119"/>
      <c r="C23" s="111"/>
      <c r="D23" s="39" t="s">
        <v>23</v>
      </c>
      <c r="E23" s="94">
        <v>1.2243920810208047</v>
      </c>
      <c r="F23" s="94">
        <v>1.1306247395447286</v>
      </c>
      <c r="G23" s="94">
        <v>1.1136237195370422</v>
      </c>
      <c r="H23" s="94">
        <v>1.1256767201067601</v>
      </c>
      <c r="I23" s="94">
        <v>1.1135754379919298</v>
      </c>
      <c r="J23" s="94">
        <v>1.086758843245536</v>
      </c>
      <c r="K23" s="94">
        <v>1.1217460406051909</v>
      </c>
      <c r="L23" s="94">
        <v>1.1035026466613982</v>
      </c>
      <c r="M23" s="94">
        <v>1.1133811244144101</v>
      </c>
      <c r="N23" s="94">
        <v>1.141457226541335</v>
      </c>
      <c r="O23" s="94">
        <v>1.1376128915919093</v>
      </c>
      <c r="P23" s="94">
        <v>1.0852093499966424</v>
      </c>
      <c r="Q23" s="94">
        <v>0.90136431994295574</v>
      </c>
      <c r="R23" s="94">
        <v>0.90345832894235667</v>
      </c>
      <c r="S23" s="94">
        <v>0.89245023590678796</v>
      </c>
      <c r="T23" s="94">
        <v>0.88222867447799547</v>
      </c>
      <c r="U23" s="94">
        <v>0.85036566978792283</v>
      </c>
      <c r="V23" s="94">
        <v>0.80852889985993392</v>
      </c>
      <c r="W23" s="94">
        <v>0.80037178413505194</v>
      </c>
      <c r="X23" s="94">
        <v>0.86737371318663492</v>
      </c>
      <c r="Y23" s="94">
        <v>0.85585331555142719</v>
      </c>
      <c r="Z23" s="53">
        <v>0.8549517592099446</v>
      </c>
      <c r="AA23" s="53">
        <v>0.86766053794703557</v>
      </c>
      <c r="AB23" s="53">
        <v>0.89169104976113012</v>
      </c>
      <c r="AC23" s="53">
        <v>0.92952402066414352</v>
      </c>
      <c r="AD23" s="53">
        <v>0.92952402066414352</v>
      </c>
      <c r="AE23" s="53">
        <v>1.0419532233838364</v>
      </c>
      <c r="AF23" s="53">
        <v>1.0949042533132027</v>
      </c>
      <c r="AG23" s="53">
        <v>1.0554406561760357</v>
      </c>
      <c r="AH23" s="53">
        <v>1.0470222604418835</v>
      </c>
      <c r="AI23" s="53">
        <v>1.0405643505469679</v>
      </c>
      <c r="AJ23" s="53">
        <v>1.078504473744498</v>
      </c>
      <c r="AK23" s="53">
        <v>1.0811357550526175</v>
      </c>
      <c r="AL23" s="53">
        <v>1.1128441625853278</v>
      </c>
      <c r="AM23" s="53">
        <v>1.1121660200940138</v>
      </c>
      <c r="AN23" s="53">
        <v>1.0696708768719059</v>
      </c>
      <c r="AO23" s="53">
        <v>1.070536622184574</v>
      </c>
      <c r="AP23" s="53">
        <v>1.1279254191107733</v>
      </c>
      <c r="AQ23" s="53">
        <v>1.1875777473566191</v>
      </c>
      <c r="AR23" s="53">
        <v>1.1825860930430343</v>
      </c>
      <c r="AS23" s="53">
        <v>1.1486919363198629</v>
      </c>
      <c r="AT23" s="41">
        <v>1.1192809018762551</v>
      </c>
      <c r="AU23" s="41">
        <v>1.163943324398433</v>
      </c>
      <c r="AV23" s="41">
        <v>1.1931463111125535</v>
      </c>
      <c r="AW23" s="41">
        <v>1.1987047777414375</v>
      </c>
      <c r="AX23" s="41">
        <v>1.2151293148172473</v>
      </c>
      <c r="AY23" s="41">
        <v>1.2462089765057185</v>
      </c>
      <c r="AZ23" s="41">
        <v>1.2680309662006759</v>
      </c>
      <c r="BA23" s="41">
        <v>1.3392256067961259</v>
      </c>
      <c r="BB23" s="41">
        <v>1.3131023406071498</v>
      </c>
      <c r="BC23" s="41">
        <v>1.3031369171214131</v>
      </c>
      <c r="BD23" s="41">
        <v>1.2589758862598734</v>
      </c>
      <c r="BE23" s="49">
        <f>E23</f>
        <v>1.2243920810208047</v>
      </c>
      <c r="BF23" s="53">
        <v>1.1135754379919298</v>
      </c>
      <c r="BG23" s="53">
        <v>0.85036566978792283</v>
      </c>
      <c r="BH23" s="53">
        <v>1.0554406561760357</v>
      </c>
      <c r="BI23" s="53">
        <v>1.1486919363198629</v>
      </c>
      <c r="BJ23" s="53">
        <v>1.2258151996541793</v>
      </c>
      <c r="BK23" s="53">
        <v>1.246479157423328</v>
      </c>
      <c r="BL23" s="39" t="s">
        <v>31</v>
      </c>
      <c r="BM23" s="46"/>
    </row>
    <row r="24" spans="1:67" s="1" customFormat="1" ht="29.25" customHeight="1">
      <c r="B24" s="119"/>
      <c r="C24" s="111"/>
      <c r="D24" s="39" t="s">
        <v>24</v>
      </c>
      <c r="E24" s="95">
        <v>4.7076521367761721</v>
      </c>
      <c r="F24" s="95">
        <v>4.7681231730327278</v>
      </c>
      <c r="G24" s="95">
        <v>3.5800265901898509</v>
      </c>
      <c r="H24" s="95">
        <v>2.9271770512529507</v>
      </c>
      <c r="I24" s="95">
        <v>2.9828190940766932</v>
      </c>
      <c r="J24" s="95">
        <v>3.0564224066651402</v>
      </c>
      <c r="K24" s="95">
        <v>2.9610927597704007</v>
      </c>
      <c r="L24" s="95">
        <v>2.9851366270371065</v>
      </c>
      <c r="M24" s="95">
        <v>2.9586509923220432</v>
      </c>
      <c r="N24" s="95">
        <v>2.8858778866051873</v>
      </c>
      <c r="O24" s="95">
        <v>2.8841026265670173</v>
      </c>
      <c r="P24" s="95">
        <v>3.0233727056137845</v>
      </c>
      <c r="Q24" s="95">
        <v>3.6207148417513753</v>
      </c>
      <c r="R24" s="95">
        <v>2.2182071151955323</v>
      </c>
      <c r="S24" s="95">
        <v>3.0893902771209021</v>
      </c>
      <c r="T24" s="95">
        <v>1.7467475965525856</v>
      </c>
      <c r="U24" s="95">
        <v>1.8194864985069878</v>
      </c>
      <c r="V24" s="95">
        <v>1.9136345716782821</v>
      </c>
      <c r="W24" s="95">
        <v>1.9331376813152414</v>
      </c>
      <c r="X24" s="95">
        <v>1.8079631564350531</v>
      </c>
      <c r="Y24" s="95">
        <v>1.8322996333680392</v>
      </c>
      <c r="Z24" s="48">
        <v>1.7938775774512665</v>
      </c>
      <c r="AA24" s="48">
        <v>1.743054570319494</v>
      </c>
      <c r="AB24" s="48">
        <v>1.0306752568255968</v>
      </c>
      <c r="AC24" s="48">
        <v>5.5194906156210886</v>
      </c>
      <c r="AD24" s="48">
        <v>5.5194906156210886</v>
      </c>
      <c r="AE24" s="48">
        <v>4.9134199471428612</v>
      </c>
      <c r="AF24" s="48">
        <v>5.4708179048162986</v>
      </c>
      <c r="AG24" s="48">
        <v>5.7198253989760497</v>
      </c>
      <c r="AH24" s="48">
        <v>5.7666556815992447</v>
      </c>
      <c r="AI24" s="48">
        <v>5.8024444752160891</v>
      </c>
      <c r="AJ24" s="48">
        <v>5.6689597017603841</v>
      </c>
      <c r="AK24" s="48">
        <v>5.6482455202734769</v>
      </c>
      <c r="AL24" s="48">
        <v>5.4879326876706562</v>
      </c>
      <c r="AM24" s="48">
        <v>5.5225089376779737</v>
      </c>
      <c r="AN24" s="48">
        <v>5.7419033451786099</v>
      </c>
      <c r="AO24" s="48">
        <v>5.675964067212667</v>
      </c>
      <c r="AP24" s="48">
        <v>4.4162534384684724</v>
      </c>
      <c r="AQ24" s="48">
        <v>4.9626197811533972</v>
      </c>
      <c r="AR24" s="53">
        <v>4.8379659694443236</v>
      </c>
      <c r="AS24" s="53">
        <v>4.9613141180454621</v>
      </c>
      <c r="AT24" s="53">
        <v>5.0872129609661343</v>
      </c>
      <c r="AU24" s="53">
        <v>4.8920082203569661</v>
      </c>
      <c r="AV24" s="53">
        <v>4.7773235072949989</v>
      </c>
      <c r="AW24" s="53">
        <v>4.7551707689529401</v>
      </c>
      <c r="AX24" s="53">
        <v>4.6908965574397232</v>
      </c>
      <c r="AY24" s="53">
        <v>4.6109220179634196</v>
      </c>
      <c r="AZ24" s="53">
        <v>4.5329631156940247</v>
      </c>
      <c r="BA24" s="53">
        <v>4.2919860344201641</v>
      </c>
      <c r="BB24" s="53">
        <v>3.9103616188418675</v>
      </c>
      <c r="BC24" s="53">
        <v>4.256794980776716</v>
      </c>
      <c r="BD24" s="41">
        <v>4.4267817436455852</v>
      </c>
      <c r="BE24" s="49">
        <f>E24</f>
        <v>4.7076521367761721</v>
      </c>
      <c r="BF24" s="53">
        <v>2.9828190940766932</v>
      </c>
      <c r="BG24" s="53">
        <v>1.8194864985069878</v>
      </c>
      <c r="BH24" s="53">
        <v>5.7198253989760497</v>
      </c>
      <c r="BI24" s="53">
        <v>4.9613141180454621</v>
      </c>
      <c r="BJ24" s="53">
        <v>4.5641557552508969</v>
      </c>
      <c r="BK24" s="53">
        <v>4.1420132953863957</v>
      </c>
      <c r="BL24" s="39" t="s">
        <v>32</v>
      </c>
      <c r="BM24" s="46"/>
    </row>
    <row r="25" spans="1:67" s="1" customFormat="1" ht="29.25" customHeight="1">
      <c r="B25" s="119"/>
      <c r="C25" s="111"/>
      <c r="D25" s="39" t="s">
        <v>13</v>
      </c>
      <c r="E25" s="34">
        <v>47.795999999999999</v>
      </c>
      <c r="F25" s="34">
        <v>47.777000000000001</v>
      </c>
      <c r="G25" s="34">
        <v>48.274999999999999</v>
      </c>
      <c r="H25" s="34">
        <v>48.118000000000002</v>
      </c>
      <c r="I25" s="34">
        <v>48.122</v>
      </c>
      <c r="J25" s="34">
        <v>48.21</v>
      </c>
      <c r="K25" s="34">
        <v>48.350999999999999</v>
      </c>
      <c r="L25" s="34">
        <v>48.173000000000002</v>
      </c>
      <c r="M25" s="34">
        <v>48.71</v>
      </c>
      <c r="N25" s="34">
        <v>48.811</v>
      </c>
      <c r="O25" s="34">
        <v>48.954999999999998</v>
      </c>
      <c r="P25" s="34">
        <v>51.162999999999997</v>
      </c>
      <c r="Q25" s="34">
        <v>50.341000000000001</v>
      </c>
      <c r="R25" s="34">
        <v>50.554000000000002</v>
      </c>
      <c r="S25" s="34">
        <v>50.709000000000003</v>
      </c>
      <c r="T25" s="34">
        <v>50.789000000000001</v>
      </c>
      <c r="U25" s="34">
        <v>51.118000000000002</v>
      </c>
      <c r="V25" s="34">
        <v>51.335000000000001</v>
      </c>
      <c r="W25" s="34">
        <v>50.154000000000003</v>
      </c>
      <c r="X25" s="34">
        <v>50.167000000000002</v>
      </c>
      <c r="Y25" s="34">
        <v>50.228000000000002</v>
      </c>
      <c r="Z25" s="34">
        <v>50.101999999999997</v>
      </c>
      <c r="AA25" s="34">
        <v>50.634</v>
      </c>
      <c r="AB25" s="34">
        <v>50.326999999999998</v>
      </c>
      <c r="AC25" s="34">
        <v>50.253</v>
      </c>
      <c r="AD25" s="34">
        <v>50.253</v>
      </c>
      <c r="AE25" s="34">
        <v>50.881999999999998</v>
      </c>
      <c r="AF25" s="34">
        <v>51.652000000000001</v>
      </c>
      <c r="AG25" s="34">
        <v>51.631999999999998</v>
      </c>
      <c r="AH25" s="34">
        <v>51.262999999999998</v>
      </c>
      <c r="AI25" s="34">
        <v>49.962000000000003</v>
      </c>
      <c r="AJ25" s="34">
        <v>50.54</v>
      </c>
      <c r="AK25" s="34">
        <v>50.356000000000002</v>
      </c>
      <c r="AL25" s="34">
        <v>50.503999999999998</v>
      </c>
      <c r="AM25" s="34">
        <v>51.091999999999999</v>
      </c>
      <c r="AN25" s="34">
        <v>50.664999999999999</v>
      </c>
      <c r="AO25" s="48">
        <v>50.694000000000003</v>
      </c>
      <c r="AP25" s="34">
        <v>51.116999999999997</v>
      </c>
      <c r="AQ25" s="34">
        <v>51.728999999999999</v>
      </c>
      <c r="AR25" s="35">
        <v>51.612000000000002</v>
      </c>
      <c r="AS25" s="35">
        <v>51.716999999999999</v>
      </c>
      <c r="AT25" s="35">
        <v>49.08</v>
      </c>
      <c r="AU25" s="35">
        <v>48.947000000000003</v>
      </c>
      <c r="AV25" s="35">
        <v>49.069000000000003</v>
      </c>
      <c r="AW25" s="35">
        <v>49.012</v>
      </c>
      <c r="AX25" s="35">
        <v>49.042999999999999</v>
      </c>
      <c r="AY25" s="35">
        <v>48.488</v>
      </c>
      <c r="AZ25" s="35">
        <v>48.45</v>
      </c>
      <c r="BA25" s="35">
        <v>48.600999999999999</v>
      </c>
      <c r="BB25" s="35">
        <v>47.94</v>
      </c>
      <c r="BC25" s="35">
        <v>48.1</v>
      </c>
      <c r="BD25" s="35">
        <v>47.927999999999997</v>
      </c>
      <c r="BE25" s="49">
        <f>E25</f>
        <v>47.795999999999999</v>
      </c>
      <c r="BF25" s="33">
        <v>48.122</v>
      </c>
      <c r="BG25" s="33">
        <v>51.118000000000002</v>
      </c>
      <c r="BH25" s="33">
        <v>51.631999999999998</v>
      </c>
      <c r="BI25" s="33">
        <v>51.716999999999999</v>
      </c>
      <c r="BJ25" s="33">
        <v>48.131999999999998</v>
      </c>
      <c r="BK25" s="37">
        <v>49.612000000000002</v>
      </c>
      <c r="BL25" s="39" t="s">
        <v>4</v>
      </c>
      <c r="BN25" s="38"/>
    </row>
    <row r="26" spans="1:67" s="1" customFormat="1" ht="29.25" customHeight="1">
      <c r="B26" s="119"/>
      <c r="C26" s="111"/>
      <c r="D26" s="39" t="s">
        <v>25</v>
      </c>
      <c r="E26" s="34">
        <v>11.578896</v>
      </c>
      <c r="F26" s="34">
        <v>12.314312599999997</v>
      </c>
      <c r="G26" s="34">
        <v>9.1755447899999982</v>
      </c>
      <c r="H26" s="34">
        <v>11.239307289999999</v>
      </c>
      <c r="I26" s="34">
        <v>5.7551434299999995</v>
      </c>
      <c r="J26" s="34">
        <v>9.4184472200000009</v>
      </c>
      <c r="K26" s="34">
        <v>12.959823180000001</v>
      </c>
      <c r="L26" s="34">
        <v>8.0828652900000009</v>
      </c>
      <c r="M26" s="34">
        <v>11.52470774</v>
      </c>
      <c r="N26" s="34">
        <v>7.6487041799999984</v>
      </c>
      <c r="O26" s="34">
        <v>19.349629470000004</v>
      </c>
      <c r="P26" s="34">
        <v>33.155695229999999</v>
      </c>
      <c r="Q26" s="47">
        <v>9.5203057800000011</v>
      </c>
      <c r="R26" s="34">
        <v>20.02001095</v>
      </c>
      <c r="S26" s="34">
        <v>9.6235970799999997</v>
      </c>
      <c r="T26" s="34">
        <v>73.158700890000006</v>
      </c>
      <c r="U26" s="34">
        <v>9.8489547699999989</v>
      </c>
      <c r="V26" s="34">
        <v>5.6474465700000005</v>
      </c>
      <c r="W26" s="34">
        <v>7.8126914300000001</v>
      </c>
      <c r="X26" s="34">
        <v>7.1297119799999997</v>
      </c>
      <c r="Y26" s="34">
        <v>7.1602956499999992</v>
      </c>
      <c r="Z26" s="34">
        <v>10.381678259999999</v>
      </c>
      <c r="AA26" s="34">
        <v>6.7225095500000007</v>
      </c>
      <c r="AB26" s="34">
        <v>3.9285589999999999</v>
      </c>
      <c r="AC26" s="34">
        <v>0</v>
      </c>
      <c r="AD26" s="34">
        <v>5.1138660100000006</v>
      </c>
      <c r="AE26" s="34">
        <v>13.653970920000003</v>
      </c>
      <c r="AF26" s="34">
        <v>19.442270359999998</v>
      </c>
      <c r="AG26" s="34">
        <v>65.644943990000002</v>
      </c>
      <c r="AH26" s="34">
        <v>22.849524410000001</v>
      </c>
      <c r="AI26" s="34">
        <v>173.88105456</v>
      </c>
      <c r="AJ26" s="34">
        <v>42.07992651</v>
      </c>
      <c r="AK26" s="34">
        <v>26.138600929999999</v>
      </c>
      <c r="AL26" s="34">
        <v>26.89136834</v>
      </c>
      <c r="AM26" s="34">
        <v>17.281500179999998</v>
      </c>
      <c r="AN26" s="34">
        <v>10.66068544</v>
      </c>
      <c r="AO26" s="34">
        <f>46456606.79/1000000</f>
        <v>46.456606790000002</v>
      </c>
      <c r="AP26" s="34">
        <v>47.581396909999995</v>
      </c>
      <c r="AQ26" s="34">
        <v>22.925513599999999</v>
      </c>
      <c r="AR26" s="35">
        <v>26.32577706</v>
      </c>
      <c r="AS26" s="35">
        <v>495.7353526</v>
      </c>
      <c r="AT26" s="35">
        <f>22830660.83/1000000</f>
        <v>22.830660829999999</v>
      </c>
      <c r="AU26" s="35">
        <v>356.62202654000004</v>
      </c>
      <c r="AV26" s="35">
        <v>17.769431109999999</v>
      </c>
      <c r="AW26" s="35">
        <v>79.496134900000001</v>
      </c>
      <c r="AX26" s="35">
        <v>39.943380420000004</v>
      </c>
      <c r="AY26" s="35">
        <v>11.551086300000001</v>
      </c>
      <c r="AZ26" s="35">
        <v>108.78831199000001</v>
      </c>
      <c r="BA26" s="35">
        <v>19.923009109999999</v>
      </c>
      <c r="BB26" s="35">
        <v>22.600341879999995</v>
      </c>
      <c r="BC26" s="35">
        <v>39.994490859999999</v>
      </c>
      <c r="BD26" s="35">
        <f>16554820/1000000</f>
        <v>16.554819999999999</v>
      </c>
      <c r="BE26" s="36">
        <f>SUM(E26:H26)</f>
        <v>44.308060679999997</v>
      </c>
      <c r="BF26" s="33">
        <v>220.21763043999999</v>
      </c>
      <c r="BG26" s="33">
        <v>96.8419545</v>
      </c>
      <c r="BH26" s="33">
        <v>528.71689872000002</v>
      </c>
      <c r="BI26" s="33">
        <v>1231.8090465400005</v>
      </c>
      <c r="BJ26" s="33">
        <v>994.9661830099999</v>
      </c>
      <c r="BK26" s="33">
        <v>666.47031956000001</v>
      </c>
      <c r="BL26" s="39" t="s">
        <v>33</v>
      </c>
      <c r="BM26" s="46"/>
    </row>
    <row r="27" spans="1:67" s="1" customFormat="1" ht="29.25" customHeight="1">
      <c r="B27" s="119"/>
      <c r="C27" s="111"/>
      <c r="D27" s="39" t="s">
        <v>26</v>
      </c>
      <c r="E27" s="35">
        <v>20.465539</v>
      </c>
      <c r="F27" s="35">
        <v>19.102220120000002</v>
      </c>
      <c r="G27" s="35">
        <v>11.35226252</v>
      </c>
      <c r="H27" s="35">
        <v>16.23195093</v>
      </c>
      <c r="I27" s="35">
        <v>34.547674610000001</v>
      </c>
      <c r="J27" s="35">
        <v>11.337786219999998</v>
      </c>
      <c r="K27" s="35">
        <v>14.983802620000001</v>
      </c>
      <c r="L27" s="35">
        <v>11.64029976</v>
      </c>
      <c r="M27" s="35">
        <v>13.77545205</v>
      </c>
      <c r="N27" s="35">
        <v>10.22906605</v>
      </c>
      <c r="O27" s="35">
        <v>29.29675129</v>
      </c>
      <c r="P27" s="35">
        <v>35.825462729999998</v>
      </c>
      <c r="Q27" s="88">
        <v>9.4752636799999994</v>
      </c>
      <c r="R27" s="35">
        <v>23.120142240000003</v>
      </c>
      <c r="S27" s="35">
        <v>11.994866480000001</v>
      </c>
      <c r="T27" s="35">
        <v>74.892245310000007</v>
      </c>
      <c r="U27" s="35">
        <v>11.68780243</v>
      </c>
      <c r="V27" s="35">
        <v>10.423042619999999</v>
      </c>
      <c r="W27" s="35">
        <v>6.6730383000000009</v>
      </c>
      <c r="X27" s="35">
        <v>8.4972940999999995</v>
      </c>
      <c r="Y27" s="35">
        <v>10.10137327</v>
      </c>
      <c r="Z27" s="35">
        <v>17.205876289999999</v>
      </c>
      <c r="AA27" s="35">
        <v>14.165428940000002</v>
      </c>
      <c r="AB27" s="35">
        <v>11.931659</v>
      </c>
      <c r="AC27" s="35">
        <v>0</v>
      </c>
      <c r="AD27" s="35">
        <v>9.8408909800000011</v>
      </c>
      <c r="AE27" s="35">
        <v>40.752389099999995</v>
      </c>
      <c r="AF27" s="35">
        <v>23.102442280000002</v>
      </c>
      <c r="AG27" s="35">
        <v>72.231029579999998</v>
      </c>
      <c r="AH27" s="35">
        <v>8.2377716799999998</v>
      </c>
      <c r="AI27" s="35">
        <v>20.565980950000004</v>
      </c>
      <c r="AJ27" s="35">
        <v>46.921250689999994</v>
      </c>
      <c r="AK27" s="35">
        <v>24.271253099999999</v>
      </c>
      <c r="AL27" s="35">
        <v>30.525812200000001</v>
      </c>
      <c r="AM27" s="35">
        <v>17.014117819999999</v>
      </c>
      <c r="AN27" s="35">
        <v>12.225185980000001</v>
      </c>
      <c r="AO27" s="35">
        <f>43485231.15/1000000</f>
        <v>43.485231149999997</v>
      </c>
      <c r="AP27" s="35">
        <v>88.195900780000002</v>
      </c>
      <c r="AQ27" s="35">
        <v>24.867845729999999</v>
      </c>
      <c r="AR27" s="35">
        <v>26.08965366</v>
      </c>
      <c r="AS27" s="35">
        <v>34.780969460000009</v>
      </c>
      <c r="AT27" s="35">
        <f>26139110.41/1000000</f>
        <v>26.139110410000001</v>
      </c>
      <c r="AU27" s="35">
        <v>362.95845974999997</v>
      </c>
      <c r="AV27" s="35">
        <v>12.43594865</v>
      </c>
      <c r="AW27" s="35">
        <v>67.908407650000001</v>
      </c>
      <c r="AX27" s="35">
        <v>9.8938338300000002</v>
      </c>
      <c r="AY27" s="35">
        <v>13.222077410000001</v>
      </c>
      <c r="AZ27" s="35">
        <v>114.77707846000001</v>
      </c>
      <c r="BA27" s="35">
        <v>20.896352879999998</v>
      </c>
      <c r="BB27" s="35">
        <v>20.968872149999999</v>
      </c>
      <c r="BC27" s="35">
        <v>39.399305299999995</v>
      </c>
      <c r="BD27" s="35">
        <f>23889168/1000000</f>
        <v>23.889168000000002</v>
      </c>
      <c r="BE27" s="36">
        <f>SUM(E27:H27)</f>
        <v>67.151972569999998</v>
      </c>
      <c r="BF27" s="33">
        <v>281.11881304000002</v>
      </c>
      <c r="BG27" s="33">
        <v>164.38123730999999</v>
      </c>
      <c r="BH27" s="33">
        <v>414.63103331999997</v>
      </c>
      <c r="BI27" s="33">
        <v>747.26958395000008</v>
      </c>
      <c r="BJ27" s="33">
        <v>1329.2386176999998</v>
      </c>
      <c r="BK27" s="37">
        <v>429.39005937000002</v>
      </c>
      <c r="BL27" s="39" t="s">
        <v>34</v>
      </c>
      <c r="BM27" s="46"/>
    </row>
    <row r="28" spans="1:67" s="1" customFormat="1" ht="29.25" customHeight="1">
      <c r="A28" s="3"/>
      <c r="B28" s="119"/>
      <c r="C28" s="111"/>
      <c r="D28" s="39" t="s">
        <v>16</v>
      </c>
      <c r="E28" s="47">
        <f>+E26-E27</f>
        <v>-8.8866429999999994</v>
      </c>
      <c r="F28" s="47">
        <f>+F26-F27</f>
        <v>-6.7879075200000045</v>
      </c>
      <c r="G28" s="47">
        <f>+G26-G27</f>
        <v>-2.1767177300000018</v>
      </c>
      <c r="H28" s="47">
        <f>+H26-H27</f>
        <v>-4.9926436400000007</v>
      </c>
      <c r="I28" s="34">
        <f t="shared" ref="I28:K28" si="6">+I26-I27</f>
        <v>-28.792531180000001</v>
      </c>
      <c r="J28" s="34">
        <f t="shared" si="6"/>
        <v>-1.9193389999999972</v>
      </c>
      <c r="K28" s="34">
        <f t="shared" si="6"/>
        <v>-2.0239794399999997</v>
      </c>
      <c r="L28" s="34">
        <f>+L26-L27</f>
        <v>-3.5574344699999987</v>
      </c>
      <c r="M28" s="34">
        <f t="shared" ref="M28" si="7">+M26-M27</f>
        <v>-2.25074431</v>
      </c>
      <c r="N28" s="34">
        <f>+N26-N27</f>
        <v>-2.5803618700000017</v>
      </c>
      <c r="O28" s="34">
        <f t="shared" ref="O28:P28" si="8">+O26-O27</f>
        <v>-9.947121819999996</v>
      </c>
      <c r="P28" s="34">
        <f t="shared" si="8"/>
        <v>-2.669767499999999</v>
      </c>
      <c r="Q28" s="47">
        <f t="shared" ref="Q28:S28" si="9">+Q26-Q27</f>
        <v>4.5042100000001639E-2</v>
      </c>
      <c r="R28" s="34">
        <f t="shared" si="9"/>
        <v>-3.1001312900000038</v>
      </c>
      <c r="S28" s="34">
        <f t="shared" si="9"/>
        <v>-2.371269400000001</v>
      </c>
      <c r="T28" s="34">
        <f>+T26-T27</f>
        <v>-1.7335444200000012</v>
      </c>
      <c r="U28" s="34">
        <f>U26-U27</f>
        <v>-1.8388476600000008</v>
      </c>
      <c r="V28" s="34">
        <f t="shared" ref="V28:Y28" si="10">V26-V27</f>
        <v>-4.7755960499999981</v>
      </c>
      <c r="W28" s="34">
        <f t="shared" si="10"/>
        <v>1.1396531299999992</v>
      </c>
      <c r="X28" s="34">
        <f t="shared" si="10"/>
        <v>-1.3675821199999998</v>
      </c>
      <c r="Y28" s="34">
        <f t="shared" si="10"/>
        <v>-2.9410776200000006</v>
      </c>
      <c r="Z28" s="34">
        <f>Z26-Z27</f>
        <v>-6.8241980299999998</v>
      </c>
      <c r="AA28" s="34">
        <f>AA26-AA27</f>
        <v>-7.442919390000001</v>
      </c>
      <c r="AB28" s="34">
        <f>AB26-AB27</f>
        <v>-8.0030999999999999</v>
      </c>
      <c r="AC28" s="34">
        <f t="shared" ref="AC28:AD28" si="11">AC26-AC27</f>
        <v>0</v>
      </c>
      <c r="AD28" s="34">
        <f t="shared" si="11"/>
        <v>-4.7270249700000004</v>
      </c>
      <c r="AE28" s="34">
        <f>AE26-AE27</f>
        <v>-27.098418179999992</v>
      </c>
      <c r="AF28" s="34">
        <f>AF26-AF27</f>
        <v>-3.6601719200000034</v>
      </c>
      <c r="AG28" s="34">
        <v>-6.5860855900000033</v>
      </c>
      <c r="AH28" s="34">
        <v>14.611752730000001</v>
      </c>
      <c r="AI28" s="34">
        <v>153.31507361000001</v>
      </c>
      <c r="AJ28" s="34">
        <v>-4.841324179999992</v>
      </c>
      <c r="AK28" s="34">
        <v>1.8673478300000019</v>
      </c>
      <c r="AL28" s="34">
        <f>AL26-AL27</f>
        <v>-3.6344438600000011</v>
      </c>
      <c r="AM28" s="34">
        <f>AM26-AM27</f>
        <v>0.26738235999999915</v>
      </c>
      <c r="AN28" s="34">
        <f>AN26-AN27</f>
        <v>-1.5645005400000009</v>
      </c>
      <c r="AO28" s="34">
        <f>AO26-AO27</f>
        <v>2.9713756400000051</v>
      </c>
      <c r="AP28" s="34">
        <v>-40.614503870000007</v>
      </c>
      <c r="AQ28" s="34">
        <v>-1.9423321300000027</v>
      </c>
      <c r="AR28" s="35">
        <v>0.23612339999999851</v>
      </c>
      <c r="AS28" s="35">
        <v>460.95438314</v>
      </c>
      <c r="AT28" s="35">
        <f>AT26-AT27</f>
        <v>-3.3084495800000013</v>
      </c>
      <c r="AU28" s="35">
        <v>-6.3364332099999787</v>
      </c>
      <c r="AV28" s="35">
        <v>5.333482459999999</v>
      </c>
      <c r="AW28" s="35">
        <v>11.58772725</v>
      </c>
      <c r="AX28" s="35">
        <v>30.049546590000002</v>
      </c>
      <c r="AY28" s="41">
        <v>-1.6709911099999994</v>
      </c>
      <c r="AZ28" s="41">
        <v>-5.988766469999999</v>
      </c>
      <c r="BA28" s="41">
        <v>-0.97334376999999961</v>
      </c>
      <c r="BB28" s="41">
        <v>1.6314697299999967</v>
      </c>
      <c r="BC28" s="41">
        <v>0.59518556000000233</v>
      </c>
      <c r="BD28" s="41">
        <v>-7.3343471899999972</v>
      </c>
      <c r="BE28" s="36">
        <f>SUM(E28:H28)</f>
        <v>-22.843911890000005</v>
      </c>
      <c r="BF28" s="42">
        <v>-60.901182599999999</v>
      </c>
      <c r="BG28" s="42">
        <v>-67.539282810000003</v>
      </c>
      <c r="BH28" s="42">
        <v>114.08586540000002</v>
      </c>
      <c r="BI28" s="42">
        <v>484.53946340000005</v>
      </c>
      <c r="BJ28" s="42">
        <v>-334.27243468999995</v>
      </c>
      <c r="BK28" s="37">
        <v>237.08026019000002</v>
      </c>
      <c r="BL28" s="39" t="s">
        <v>3</v>
      </c>
      <c r="BN28" s="38"/>
    </row>
    <row r="29" spans="1:67" s="1" customFormat="1" ht="29.25" customHeight="1">
      <c r="B29" s="119"/>
      <c r="C29" s="111"/>
      <c r="D29" s="55" t="s">
        <v>6</v>
      </c>
      <c r="E29" s="40">
        <v>57.482939996166294</v>
      </c>
      <c r="F29" s="40">
        <v>53.19698911022693</v>
      </c>
      <c r="G29" s="40">
        <v>50.243293302608663</v>
      </c>
      <c r="H29" s="40">
        <v>50.369017863651443</v>
      </c>
      <c r="I29" s="40">
        <v>49.945227476266219</v>
      </c>
      <c r="J29" s="40">
        <v>48.857262841553492</v>
      </c>
      <c r="K29" s="40">
        <v>50.246358438361206</v>
      </c>
      <c r="L29" s="40">
        <v>49.732210663950013</v>
      </c>
      <c r="M29" s="40">
        <v>50.122391026873068</v>
      </c>
      <c r="N29" s="40">
        <v>51.303281783842934</v>
      </c>
      <c r="O29" s="40">
        <v>51.52134728673483</v>
      </c>
      <c r="P29" s="40">
        <v>51.853560465124858</v>
      </c>
      <c r="Q29" s="40">
        <v>44.166770301363073</v>
      </c>
      <c r="R29" s="40">
        <v>44.212756633557028</v>
      </c>
      <c r="S29" s="40">
        <v>43.727907028621779</v>
      </c>
      <c r="T29" s="40">
        <v>42.932449592748249</v>
      </c>
      <c r="U29" s="40">
        <v>41.505941782003759</v>
      </c>
      <c r="V29" s="40">
        <v>39.784346517121286</v>
      </c>
      <c r="W29" s="40">
        <v>39.361503043021088</v>
      </c>
      <c r="X29" s="40">
        <v>39.913589096843275</v>
      </c>
      <c r="Y29" s="40">
        <v>39.309894652670366</v>
      </c>
      <c r="Z29" s="40">
        <v>39.647166568763325</v>
      </c>
      <c r="AA29" s="40">
        <v>40.189273792988125</v>
      </c>
      <c r="AB29" s="40">
        <v>42.883835171591514</v>
      </c>
      <c r="AC29" s="40">
        <v>43.815331886939703</v>
      </c>
      <c r="AD29" s="40">
        <v>43.815331886939703</v>
      </c>
      <c r="AE29" s="40">
        <v>48.763564843816702</v>
      </c>
      <c r="AF29" s="40">
        <v>50.593159067202507</v>
      </c>
      <c r="AG29" s="40">
        <v>49.742513122665429</v>
      </c>
      <c r="AH29" s="40">
        <v>49.264101798959445</v>
      </c>
      <c r="AI29" s="40">
        <v>49.151553167122472</v>
      </c>
      <c r="AJ29" s="40">
        <v>50.021607026447434</v>
      </c>
      <c r="AK29" s="40">
        <v>50.12963594366996</v>
      </c>
      <c r="AL29" s="40">
        <v>51.467667763473848</v>
      </c>
      <c r="AM29" s="40">
        <v>51.530045558464508</v>
      </c>
      <c r="AN29" s="40">
        <v>49.806573430996522</v>
      </c>
      <c r="AO29" s="40">
        <v>49.862107869497066</v>
      </c>
      <c r="AP29" s="40">
        <v>52.727838967816169</v>
      </c>
      <c r="AQ29" s="40">
        <v>58.153014350317243</v>
      </c>
      <c r="AR29" s="41">
        <v>57.574414826792278</v>
      </c>
      <c r="AS29" s="41">
        <v>56.673266379422472</v>
      </c>
      <c r="AT29" s="41">
        <v>55.367089430057824</v>
      </c>
      <c r="AU29" s="41">
        <v>57.395693936973835</v>
      </c>
      <c r="AV29" s="41">
        <v>58.127229745997141</v>
      </c>
      <c r="AW29" s="41">
        <v>58.336174028191287</v>
      </c>
      <c r="AX29" s="41">
        <v>59.107066619153905</v>
      </c>
      <c r="AY29" s="56">
        <v>60.445597288222586</v>
      </c>
      <c r="AZ29" s="56">
        <v>61.428917365168644</v>
      </c>
      <c r="BA29" s="56">
        <v>64.56984554545933</v>
      </c>
      <c r="BB29" s="56">
        <v>65.770106526358973</v>
      </c>
      <c r="BC29" s="56">
        <v>65.376294872906442</v>
      </c>
      <c r="BD29" s="56">
        <v>63.234295386933894</v>
      </c>
      <c r="BE29" s="44">
        <f>E29</f>
        <v>57.482939996166294</v>
      </c>
      <c r="BF29" s="33">
        <v>49.945227476266219</v>
      </c>
      <c r="BG29" s="33">
        <v>41.505941782003759</v>
      </c>
      <c r="BH29" s="33">
        <v>49.742513122665429</v>
      </c>
      <c r="BI29" s="33">
        <v>56.673266379422472</v>
      </c>
      <c r="BJ29" s="33">
        <v>61.805998864262143</v>
      </c>
      <c r="BK29" s="37">
        <v>65.095111503848003</v>
      </c>
      <c r="BL29" s="55" t="s">
        <v>5</v>
      </c>
      <c r="BN29" s="38"/>
    </row>
    <row r="30" spans="1:67" s="1" customFormat="1" ht="29.25" customHeight="1">
      <c r="B30" s="119"/>
      <c r="C30" s="111"/>
      <c r="D30" s="39" t="s">
        <v>59</v>
      </c>
      <c r="E30" s="40">
        <v>13.995589750000001</v>
      </c>
      <c r="F30" s="40">
        <v>159.67713825999999</v>
      </c>
      <c r="G30" s="40">
        <v>4.1710659400000001</v>
      </c>
      <c r="H30" s="40">
        <v>12.25704842</v>
      </c>
      <c r="I30" s="40">
        <v>3.5288039200000001</v>
      </c>
      <c r="J30" s="40">
        <v>42.912727129999993</v>
      </c>
      <c r="K30" s="40">
        <v>10.08565411</v>
      </c>
      <c r="L30" s="40">
        <v>5.459834279999999</v>
      </c>
      <c r="M30" s="40">
        <v>250.95000360999998</v>
      </c>
      <c r="N30" s="40">
        <v>28.579982489999999</v>
      </c>
      <c r="O30" s="40">
        <v>11.496847499999999</v>
      </c>
      <c r="P30" s="40">
        <v>3.0975711399999994</v>
      </c>
      <c r="Q30" s="40">
        <v>5.54190352</v>
      </c>
      <c r="R30" s="40">
        <v>11.95655198</v>
      </c>
      <c r="S30" s="40">
        <v>12.56458874</v>
      </c>
      <c r="T30" s="40">
        <v>7.6267204199999998</v>
      </c>
      <c r="U30" s="40">
        <v>10.129750289999999</v>
      </c>
      <c r="V30" s="40">
        <v>841.46224984999992</v>
      </c>
      <c r="W30" s="40">
        <v>3.57273993</v>
      </c>
      <c r="X30" s="40">
        <v>8.9505715800000001</v>
      </c>
      <c r="Y30" s="40">
        <v>6.9719789799999994</v>
      </c>
      <c r="Z30" s="40">
        <v>6.6147785299999997</v>
      </c>
      <c r="AA30" s="40">
        <v>42.195489069999994</v>
      </c>
      <c r="AB30" s="40">
        <v>0.51747635000000003</v>
      </c>
      <c r="AC30" s="40">
        <v>0</v>
      </c>
      <c r="AD30" s="40">
        <v>48.923265979999996</v>
      </c>
      <c r="AE30" s="40">
        <v>10.108907960000002</v>
      </c>
      <c r="AF30" s="40">
        <v>2.85274713</v>
      </c>
      <c r="AG30" s="40">
        <v>15.275767070000001</v>
      </c>
      <c r="AH30" s="40">
        <v>6.3943346099999996</v>
      </c>
      <c r="AI30" s="40">
        <v>3.1023559999999999</v>
      </c>
      <c r="AJ30" s="40">
        <v>4.3337363399999997</v>
      </c>
      <c r="AK30" s="40">
        <v>13.933588639999998</v>
      </c>
      <c r="AL30" s="40">
        <v>5.8875366299999996</v>
      </c>
      <c r="AM30" s="40">
        <v>2.9145639499999998</v>
      </c>
      <c r="AN30" s="57">
        <v>18.395944710000002</v>
      </c>
      <c r="AO30" s="57">
        <f>6725361.75/1000000</f>
        <v>6.7253617500000002</v>
      </c>
      <c r="AP30" s="57">
        <v>41.095310220000002</v>
      </c>
      <c r="AQ30" s="57">
        <v>13.291987949999999</v>
      </c>
      <c r="AR30" s="56">
        <v>2.0941123400000001</v>
      </c>
      <c r="AS30" s="56">
        <v>19.231623339999999</v>
      </c>
      <c r="AT30" s="56">
        <v>2.3927531000000002</v>
      </c>
      <c r="AU30" s="56">
        <v>26.765663610000001</v>
      </c>
      <c r="AV30" s="56">
        <v>2.4149624900000002</v>
      </c>
      <c r="AW30" s="56">
        <v>5.5937476699999999</v>
      </c>
      <c r="AX30" s="56">
        <v>50.171746640000002</v>
      </c>
      <c r="AY30" s="41">
        <v>3.8836544899999996</v>
      </c>
      <c r="AZ30" s="41">
        <v>2.1478330699999999</v>
      </c>
      <c r="BA30" s="41">
        <v>8.5967888600000002</v>
      </c>
      <c r="BB30" s="41">
        <v>3.28874925</v>
      </c>
      <c r="BC30" s="41">
        <v>2.5307935000000001</v>
      </c>
      <c r="BD30" s="41">
        <v>60.454123090000003</v>
      </c>
      <c r="BE30" s="54">
        <f>SUM(E30:H30)</f>
        <v>190.10084236999998</v>
      </c>
      <c r="BF30" s="33">
        <v>393.80118884000007</v>
      </c>
      <c r="BG30" s="33">
        <v>982.2999556499999</v>
      </c>
      <c r="BH30" s="33">
        <v>133.44460021</v>
      </c>
      <c r="BI30" s="33">
        <v>187.47243911000001</v>
      </c>
      <c r="BJ30" s="33">
        <v>136.22502719000002</v>
      </c>
      <c r="BK30" s="37">
        <v>820.66293883999992</v>
      </c>
      <c r="BL30" s="39" t="s">
        <v>60</v>
      </c>
      <c r="BN30" s="38"/>
    </row>
    <row r="31" spans="1:67" s="1" customFormat="1" ht="30" customHeight="1">
      <c r="B31" s="119"/>
      <c r="C31" s="111"/>
      <c r="D31" s="55" t="s">
        <v>80</v>
      </c>
      <c r="E31" s="59" t="s">
        <v>73</v>
      </c>
      <c r="F31" s="59" t="s">
        <v>73</v>
      </c>
      <c r="G31" s="59" t="s">
        <v>73</v>
      </c>
      <c r="H31" s="59" t="s">
        <v>73</v>
      </c>
      <c r="I31" s="59">
        <v>65.774000000000001</v>
      </c>
      <c r="J31" s="59">
        <v>0.92</v>
      </c>
      <c r="K31" s="59">
        <v>0</v>
      </c>
      <c r="L31" s="59">
        <v>0</v>
      </c>
      <c r="M31" s="59">
        <v>1.171109</v>
      </c>
      <c r="N31" s="59">
        <v>0</v>
      </c>
      <c r="O31" s="59">
        <v>0</v>
      </c>
      <c r="P31" s="59">
        <v>0</v>
      </c>
      <c r="Q31" s="59">
        <v>5.3994470000000003</v>
      </c>
      <c r="R31" s="59">
        <v>0</v>
      </c>
      <c r="S31" s="59">
        <v>7.7175529999999997</v>
      </c>
      <c r="T31" s="59">
        <v>0.42107879999999998</v>
      </c>
      <c r="U31" s="59">
        <v>0</v>
      </c>
      <c r="V31" s="59">
        <v>0.19392120000000002</v>
      </c>
      <c r="W31" s="59">
        <v>0.25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8">
        <v>0.03</v>
      </c>
      <c r="AI31" s="57">
        <v>0</v>
      </c>
      <c r="AJ31" s="57">
        <v>3.41</v>
      </c>
      <c r="AK31" s="59">
        <v>0.69</v>
      </c>
      <c r="AL31" s="57">
        <v>3.8</v>
      </c>
      <c r="AM31" s="57">
        <v>0</v>
      </c>
      <c r="AN31" s="57">
        <v>0</v>
      </c>
      <c r="AO31" s="57">
        <v>9.9506169999999994</v>
      </c>
      <c r="AP31" s="48">
        <v>0</v>
      </c>
      <c r="AQ31" s="48">
        <v>1.6961E-2</v>
      </c>
      <c r="AR31" s="41">
        <v>10.99999992</v>
      </c>
      <c r="AS31" s="41">
        <v>0.55777200000000005</v>
      </c>
      <c r="AT31" s="41">
        <f>11000000/1000000</f>
        <v>11</v>
      </c>
      <c r="AU31" s="41">
        <v>0</v>
      </c>
      <c r="AV31" s="41">
        <f>14972503/1000000</f>
        <v>14.972503</v>
      </c>
      <c r="AW31" s="41">
        <v>7.9776E-2</v>
      </c>
      <c r="AX31" s="41">
        <v>1.2671399999999999</v>
      </c>
      <c r="AY31" s="56">
        <v>0</v>
      </c>
      <c r="AZ31" s="56">
        <v>33.549999999999997</v>
      </c>
      <c r="BA31" s="56">
        <v>0</v>
      </c>
      <c r="BB31" s="56">
        <v>0</v>
      </c>
      <c r="BC31" s="56">
        <v>39</v>
      </c>
      <c r="BD31" s="60">
        <f>520443/1000000</f>
        <v>0.52044299999999999</v>
      </c>
      <c r="BE31" s="54" t="s">
        <v>73</v>
      </c>
      <c r="BF31" s="33">
        <v>81.403187799999998</v>
      </c>
      <c r="BG31" s="33">
        <v>0.44392120000000002</v>
      </c>
      <c r="BH31" s="33">
        <v>28.89757792</v>
      </c>
      <c r="BI31" s="33">
        <v>100.94763399999999</v>
      </c>
      <c r="BJ31" s="33">
        <v>79.544856999999993</v>
      </c>
      <c r="BK31" s="37">
        <v>178.24200815</v>
      </c>
      <c r="BL31" s="55" t="s">
        <v>77</v>
      </c>
      <c r="BM31" s="46"/>
      <c r="BN31" s="38"/>
    </row>
    <row r="32" spans="1:67" ht="33" customHeight="1">
      <c r="A32" s="4"/>
      <c r="B32" s="119"/>
      <c r="C32" s="111"/>
      <c r="D32" s="39" t="s">
        <v>79</v>
      </c>
      <c r="E32" s="40" t="s">
        <v>73</v>
      </c>
      <c r="F32" s="40" t="s">
        <v>73</v>
      </c>
      <c r="G32" s="40" t="s">
        <v>73</v>
      </c>
      <c r="H32" s="40" t="s">
        <v>73</v>
      </c>
      <c r="I32" s="40">
        <v>235</v>
      </c>
      <c r="J32" s="40">
        <v>930.28</v>
      </c>
      <c r="K32" s="40">
        <v>753.95</v>
      </c>
      <c r="L32" s="40">
        <v>15</v>
      </c>
      <c r="M32" s="40">
        <v>25</v>
      </c>
      <c r="N32" s="40">
        <v>586.4</v>
      </c>
      <c r="O32" s="40">
        <v>522.12</v>
      </c>
      <c r="P32" s="40">
        <v>2.5</v>
      </c>
      <c r="Q32" s="40">
        <v>510</v>
      </c>
      <c r="R32" s="40">
        <v>1484</v>
      </c>
      <c r="S32" s="40">
        <v>205</v>
      </c>
      <c r="T32" s="40">
        <v>463.1</v>
      </c>
      <c r="U32" s="40">
        <v>475</v>
      </c>
      <c r="V32" s="40">
        <v>407.3</v>
      </c>
      <c r="W32" s="40">
        <v>35</v>
      </c>
      <c r="X32" s="40">
        <v>88.5</v>
      </c>
      <c r="Y32" s="40">
        <v>24</v>
      </c>
      <c r="Z32" s="40">
        <v>313.2</v>
      </c>
      <c r="AA32" s="40">
        <v>3504</v>
      </c>
      <c r="AB32" s="40">
        <v>55.5</v>
      </c>
      <c r="AC32" s="40">
        <v>0</v>
      </c>
      <c r="AD32" s="40">
        <v>13</v>
      </c>
      <c r="AE32" s="40">
        <v>593.20000000000005</v>
      </c>
      <c r="AF32" s="40">
        <v>902.5</v>
      </c>
      <c r="AG32" s="40">
        <v>258.5</v>
      </c>
      <c r="AH32" s="40">
        <v>305</v>
      </c>
      <c r="AI32" s="40">
        <v>465</v>
      </c>
      <c r="AJ32" s="40">
        <v>460</v>
      </c>
      <c r="AK32" s="40">
        <v>514</v>
      </c>
      <c r="AL32" s="40">
        <v>658.2</v>
      </c>
      <c r="AM32" s="40">
        <v>459.75</v>
      </c>
      <c r="AN32" s="40">
        <v>687.5</v>
      </c>
      <c r="AO32" s="40">
        <v>858</v>
      </c>
      <c r="AP32" s="40">
        <v>128.36000000000001</v>
      </c>
      <c r="AQ32" s="40">
        <v>547</v>
      </c>
      <c r="AR32" s="41">
        <v>200</v>
      </c>
      <c r="AS32" s="41">
        <v>615</v>
      </c>
      <c r="AT32" s="41">
        <f>120000000/1000000</f>
        <v>120</v>
      </c>
      <c r="AU32" s="41">
        <v>846.3</v>
      </c>
      <c r="AV32" s="41">
        <v>466.5</v>
      </c>
      <c r="AW32" s="41">
        <v>115</v>
      </c>
      <c r="AX32" s="41">
        <v>835</v>
      </c>
      <c r="AY32" s="41">
        <v>465</v>
      </c>
      <c r="AZ32" s="41">
        <v>55</v>
      </c>
      <c r="BA32" s="41">
        <v>375</v>
      </c>
      <c r="BB32" s="41">
        <v>349</v>
      </c>
      <c r="BC32" s="41">
        <v>473</v>
      </c>
      <c r="BD32" s="41">
        <f>30000000/1000000</f>
        <v>30</v>
      </c>
      <c r="BE32" s="54" t="s">
        <v>73</v>
      </c>
      <c r="BF32" s="43">
        <v>5732.35</v>
      </c>
      <c r="BG32" s="43">
        <v>6411.2</v>
      </c>
      <c r="BH32" s="43">
        <v>5541.3099999999995</v>
      </c>
      <c r="BI32" s="43">
        <v>4744.8</v>
      </c>
      <c r="BJ32" s="43">
        <v>4333.9709999999995</v>
      </c>
      <c r="BK32" s="42">
        <v>7051.1778999999997</v>
      </c>
      <c r="BL32" s="39" t="s">
        <v>76</v>
      </c>
      <c r="BM32" s="46"/>
      <c r="BN32" s="38"/>
      <c r="BO32" s="1"/>
    </row>
    <row r="33" spans="1:67" ht="33" customHeight="1">
      <c r="A33" s="4"/>
      <c r="B33" s="119"/>
      <c r="C33" s="111"/>
      <c r="D33" s="62" t="s">
        <v>78</v>
      </c>
      <c r="E33" s="63" t="s">
        <v>73</v>
      </c>
      <c r="F33" s="63" t="s">
        <v>73</v>
      </c>
      <c r="G33" s="63" t="s">
        <v>73</v>
      </c>
      <c r="H33" s="63" t="s">
        <v>73</v>
      </c>
      <c r="I33" s="63">
        <v>0</v>
      </c>
      <c r="J33" s="63">
        <v>225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150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105" t="s">
        <v>73</v>
      </c>
      <c r="BF33" s="65">
        <v>225</v>
      </c>
      <c r="BG33" s="65">
        <v>0</v>
      </c>
      <c r="BH33" s="65">
        <v>0</v>
      </c>
      <c r="BI33" s="65">
        <v>150</v>
      </c>
      <c r="BJ33" s="65">
        <v>75</v>
      </c>
      <c r="BK33" s="65">
        <v>109</v>
      </c>
      <c r="BL33" s="62" t="s">
        <v>75</v>
      </c>
      <c r="BM33" s="46"/>
      <c r="BN33" s="38"/>
      <c r="BO33" s="1"/>
    </row>
    <row r="34" spans="1:67" ht="21.75" customHeight="1">
      <c r="B34" s="119"/>
      <c r="C34" s="111"/>
      <c r="D34" s="109" t="s">
        <v>86</v>
      </c>
      <c r="E34" s="109"/>
      <c r="F34" s="109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7"/>
      <c r="AM34" s="67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8"/>
      <c r="AZ34" s="66"/>
      <c r="BA34" s="66"/>
      <c r="BB34" s="66"/>
      <c r="BC34" s="66"/>
      <c r="BD34" s="66"/>
      <c r="BE34" s="66"/>
      <c r="BF34" s="66"/>
      <c r="BG34" s="66"/>
      <c r="BH34" s="66"/>
      <c r="BI34" s="69"/>
      <c r="BJ34" s="69"/>
      <c r="BK34" s="70"/>
      <c r="BL34" s="110" t="s">
        <v>87</v>
      </c>
      <c r="BN34" s="72"/>
    </row>
    <row r="35" spans="1:67">
      <c r="B35" s="119"/>
      <c r="C35" s="111"/>
      <c r="D35" s="66" t="s">
        <v>81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73"/>
      <c r="AB35" s="66"/>
      <c r="AC35" s="66"/>
      <c r="AD35" s="66"/>
      <c r="AE35" s="66"/>
      <c r="AF35" s="73"/>
      <c r="AG35" s="66"/>
      <c r="AH35" s="66"/>
      <c r="AI35" s="66"/>
      <c r="AJ35" s="66"/>
      <c r="AK35" s="66"/>
      <c r="AL35" s="74"/>
      <c r="AM35" s="67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70"/>
      <c r="BL35" s="71" t="s">
        <v>74</v>
      </c>
    </row>
    <row r="36" spans="1:67">
      <c r="B36" s="3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73"/>
      <c r="AB36" s="66"/>
      <c r="AC36" s="66"/>
      <c r="AD36" s="66"/>
      <c r="AE36" s="73"/>
      <c r="AF36" s="73"/>
      <c r="AG36" s="66"/>
      <c r="AH36" s="66"/>
      <c r="AI36" s="66"/>
      <c r="AJ36" s="66"/>
      <c r="AK36" s="66"/>
      <c r="AL36" s="75"/>
      <c r="AM36" s="75"/>
      <c r="AN36" s="76"/>
      <c r="AO36" s="75"/>
      <c r="AP36" s="66"/>
      <c r="AQ36" s="66"/>
      <c r="AR36" s="66"/>
      <c r="AS36" s="66"/>
      <c r="AT36" s="66"/>
      <c r="AU36" s="66"/>
      <c r="AV36" s="68"/>
      <c r="AW36" s="68"/>
      <c r="AX36" s="77"/>
      <c r="AY36" s="66"/>
      <c r="AZ36" s="66"/>
      <c r="BA36" s="66"/>
      <c r="BB36" s="66"/>
      <c r="BC36" s="66"/>
      <c r="BD36" s="66"/>
      <c r="BE36" s="69"/>
      <c r="BF36" s="69"/>
      <c r="BG36" s="69"/>
      <c r="BH36" s="66"/>
      <c r="BI36" s="66"/>
      <c r="BJ36" s="78"/>
      <c r="BK36" s="79"/>
    </row>
    <row r="37" spans="1:67">
      <c r="B37" s="1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73"/>
      <c r="AB37" s="66"/>
      <c r="AC37" s="66"/>
      <c r="AD37" s="66"/>
      <c r="AE37" s="73"/>
      <c r="AF37" s="66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81"/>
      <c r="BI37" s="73"/>
      <c r="BJ37" s="73"/>
      <c r="BK37" s="73"/>
    </row>
    <row r="38" spans="1:67">
      <c r="B38" s="1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73"/>
      <c r="AB38" s="66"/>
      <c r="AC38" s="66"/>
      <c r="AD38" s="66"/>
      <c r="AG38" s="66"/>
      <c r="AH38" s="66"/>
      <c r="AI38" s="66"/>
      <c r="AJ38" s="66"/>
      <c r="AK38" s="66"/>
      <c r="AL38" s="76"/>
      <c r="AM38" s="75"/>
      <c r="AN38" s="75"/>
      <c r="AO38" s="75"/>
      <c r="AP38" s="66"/>
      <c r="AQ38" s="66"/>
      <c r="AR38" s="66"/>
      <c r="AS38" s="66"/>
      <c r="AT38" s="66"/>
      <c r="AU38" s="66"/>
      <c r="AV38" s="66"/>
      <c r="AX38" s="66"/>
      <c r="AY38" s="83"/>
      <c r="AZ38" s="66"/>
      <c r="BA38" s="66"/>
      <c r="BB38" s="66"/>
      <c r="BC38" s="66"/>
      <c r="BD38" s="66"/>
      <c r="BE38" s="66"/>
      <c r="BF38" s="66"/>
      <c r="BG38" s="66"/>
      <c r="BH38" s="81"/>
      <c r="BI38" s="66"/>
      <c r="BJ38" s="66"/>
      <c r="BK38" s="84"/>
    </row>
    <row r="39" spans="1:67">
      <c r="B39" s="1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9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85"/>
      <c r="AM39" s="75"/>
      <c r="AN39" s="75"/>
      <c r="AO39" s="75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81"/>
      <c r="BI39" s="66"/>
      <c r="BJ39" s="66"/>
      <c r="BK39" s="84"/>
    </row>
    <row r="40" spans="1:67">
      <c r="B40" s="4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70"/>
    </row>
    <row r="41" spans="1:67">
      <c r="B41" s="4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M41" s="61"/>
    </row>
    <row r="42" spans="1:67"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84"/>
      <c r="BM42" s="61"/>
    </row>
    <row r="43" spans="1:67"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84"/>
      <c r="BM43" s="61"/>
    </row>
    <row r="44" spans="1:67"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D44" s="66"/>
      <c r="BE44" s="66"/>
      <c r="BF44" s="66"/>
      <c r="BG44" s="66"/>
      <c r="BH44" s="66"/>
      <c r="BI44" s="66"/>
      <c r="BJ44" s="66"/>
      <c r="BK44" s="84"/>
      <c r="BM44" s="61"/>
    </row>
    <row r="45" spans="1:67"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84"/>
    </row>
    <row r="46" spans="1:67"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86"/>
    </row>
    <row r="47" spans="1:67"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</row>
    <row r="48" spans="1:67"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84"/>
    </row>
    <row r="49" spans="4:63"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</row>
    <row r="50" spans="4:63"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84"/>
    </row>
    <row r="51" spans="4:63"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</row>
    <row r="52" spans="4:63"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84"/>
    </row>
    <row r="53" spans="4:63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84"/>
    </row>
    <row r="54" spans="4:63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</row>
    <row r="55" spans="4:63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</row>
    <row r="56" spans="4:63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</row>
    <row r="57" spans="4:63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</row>
    <row r="58" spans="4:63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</row>
    <row r="59" spans="4:63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</row>
    <row r="60" spans="4:63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</row>
    <row r="61" spans="4:63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</row>
    <row r="62" spans="4:63"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</row>
    <row r="63" spans="4:63"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</row>
    <row r="64" spans="4:63"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</row>
    <row r="65" spans="4:62"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</row>
    <row r="66" spans="4:62"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</row>
    <row r="67" spans="4:62"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</row>
    <row r="68" spans="4:62"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</row>
    <row r="69" spans="4:62"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</row>
    <row r="70" spans="4:62"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</row>
    <row r="71" spans="4:62"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</row>
    <row r="72" spans="4:62"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</row>
    <row r="73" spans="4:62"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</row>
    <row r="74" spans="4:62"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</row>
    <row r="75" spans="4:62"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</row>
    <row r="76" spans="4:62"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</row>
    <row r="77" spans="4:62"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</row>
    <row r="78" spans="4:62"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</row>
    <row r="79" spans="4:62"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</row>
    <row r="80" spans="4:62"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</row>
    <row r="81" spans="4:62"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</row>
    <row r="82" spans="4:62"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</row>
    <row r="83" spans="4:62"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</row>
    <row r="84" spans="4:62"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</row>
    <row r="85" spans="4:62"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</row>
    <row r="86" spans="4:62"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</row>
    <row r="87" spans="4:62"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</row>
    <row r="88" spans="4:62"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</row>
    <row r="89" spans="4:62"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</row>
    <row r="90" spans="4:62"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</row>
    <row r="91" spans="4:62"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</row>
    <row r="92" spans="4:62"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</row>
    <row r="93" spans="4:62"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</row>
    <row r="94" spans="4:62"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</row>
    <row r="95" spans="4:62"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</row>
    <row r="96" spans="4:62"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</row>
    <row r="97" spans="4:62"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</row>
    <row r="98" spans="4:62"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</row>
    <row r="99" spans="4:62"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</row>
    <row r="100" spans="4:62"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</row>
    <row r="101" spans="4:62"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</row>
    <row r="102" spans="4:62"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</row>
    <row r="103" spans="4:62"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</row>
    <row r="104" spans="4:62"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</row>
    <row r="105" spans="4:62"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</row>
    <row r="106" spans="4:62"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</row>
    <row r="107" spans="4:62"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</row>
    <row r="108" spans="4:62"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</row>
    <row r="109" spans="4:62"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</row>
    <row r="110" spans="4:62"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</row>
    <row r="111" spans="4:62"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</row>
    <row r="112" spans="4:62"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</row>
    <row r="113" spans="4:62"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</row>
    <row r="114" spans="4:62"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</row>
    <row r="115" spans="4:62"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</row>
    <row r="116" spans="4:62"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</row>
    <row r="117" spans="4:62"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</row>
    <row r="118" spans="4:62"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</row>
    <row r="119" spans="4:62"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</row>
    <row r="120" spans="4:62"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</row>
    <row r="121" spans="4:62"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</row>
    <row r="122" spans="4:62"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</row>
    <row r="123" spans="4:62"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</row>
    <row r="124" spans="4:62"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</row>
    <row r="125" spans="4:62"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</row>
    <row r="126" spans="4:62"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</row>
    <row r="127" spans="4:62"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</row>
    <row r="128" spans="4:62"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</row>
    <row r="129" spans="4:62"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</row>
    <row r="130" spans="4:62"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</row>
    <row r="131" spans="4:62"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</row>
    <row r="132" spans="4:62"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</row>
    <row r="133" spans="4:62"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</row>
    <row r="134" spans="4:62"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</row>
    <row r="135" spans="4:62"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</row>
    <row r="136" spans="4:62"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</row>
    <row r="137" spans="4:62"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</row>
    <row r="138" spans="4:62"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</row>
    <row r="139" spans="4:62"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</row>
    <row r="140" spans="4:62"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</row>
    <row r="141" spans="4:62"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</row>
    <row r="142" spans="4:62"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</row>
    <row r="143" spans="4:62"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</row>
    <row r="144" spans="4:62"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</row>
    <row r="145" spans="4:62"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</row>
    <row r="146" spans="4:62"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</row>
    <row r="147" spans="4:62"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</row>
    <row r="148" spans="4:62"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</row>
    <row r="149" spans="4:62"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</row>
    <row r="150" spans="4:62"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</row>
    <row r="151" spans="4:62"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</row>
    <row r="152" spans="4:62"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</row>
    <row r="153" spans="4:62"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</row>
    <row r="154" spans="4:62"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</row>
    <row r="155" spans="4:62"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</row>
    <row r="156" spans="4:62"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</row>
    <row r="157" spans="4:62"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</row>
    <row r="158" spans="4:62"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</row>
    <row r="159" spans="4:62"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</row>
    <row r="160" spans="4:62"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</row>
    <row r="161" spans="4:62"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</row>
    <row r="162" spans="4:62"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</row>
    <row r="163" spans="4:62"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</row>
    <row r="164" spans="4:62"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</row>
    <row r="165" spans="4:62"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</row>
    <row r="166" spans="4:62"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</row>
    <row r="167" spans="4:62"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</row>
    <row r="168" spans="4:62"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</row>
    <row r="169" spans="4:62"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</row>
    <row r="170" spans="4:62"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</row>
    <row r="171" spans="4:62"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</row>
    <row r="172" spans="4:62"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</row>
    <row r="173" spans="4:62"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</row>
    <row r="174" spans="4:62"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</row>
    <row r="175" spans="4:62"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</row>
    <row r="176" spans="4:62"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</row>
    <row r="177" spans="4:62"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</row>
    <row r="178" spans="4:62"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</row>
    <row r="179" spans="4:62"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</row>
    <row r="180" spans="4:62"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</row>
    <row r="181" spans="4:62"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</row>
    <row r="182" spans="4:62"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</row>
    <row r="183" spans="4:62"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</row>
    <row r="184" spans="4:62"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</row>
    <row r="185" spans="4:62"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</row>
    <row r="186" spans="4:62"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</row>
    <row r="187" spans="4:62"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</row>
    <row r="188" spans="4:62"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</row>
    <row r="189" spans="4:62"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</row>
    <row r="190" spans="4:62"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</row>
    <row r="191" spans="4:62"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</row>
    <row r="192" spans="4:62"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</row>
    <row r="193" spans="4:62"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</row>
    <row r="194" spans="4:62"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</row>
    <row r="195" spans="4:62"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</row>
    <row r="196" spans="4:62"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</row>
    <row r="197" spans="4:62"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</row>
    <row r="198" spans="4:62"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</row>
    <row r="199" spans="4:62"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</row>
    <row r="200" spans="4:62"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</row>
    <row r="201" spans="4:62"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</row>
    <row r="202" spans="4:62"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</row>
    <row r="203" spans="4:62"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</row>
    <row r="204" spans="4:62"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</row>
    <row r="205" spans="4:62"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</row>
    <row r="206" spans="4:62"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</row>
    <row r="207" spans="4:62"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</row>
    <row r="208" spans="4:62"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</row>
    <row r="209" spans="4:62"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</row>
    <row r="210" spans="4:62"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</row>
    <row r="211" spans="4:62"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</row>
    <row r="212" spans="4:62"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</row>
    <row r="213" spans="4:62"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</row>
    <row r="214" spans="4:62"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</row>
    <row r="215" spans="4:62"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</row>
    <row r="216" spans="4:62"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</row>
    <row r="217" spans="4:62"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</row>
    <row r="218" spans="4:62"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</row>
    <row r="219" spans="4:62"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</row>
    <row r="220" spans="4:62"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</row>
    <row r="221" spans="4:62"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</row>
    <row r="222" spans="4:62"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</row>
    <row r="223" spans="4:62"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</row>
    <row r="224" spans="4:62"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</row>
    <row r="225" spans="4:62"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</row>
    <row r="226" spans="4:62"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</row>
    <row r="227" spans="4:62"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</row>
    <row r="228" spans="4:62"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</row>
    <row r="229" spans="4:62"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</row>
    <row r="230" spans="4:62"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</row>
    <row r="231" spans="4:62"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</row>
    <row r="232" spans="4:62"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</row>
    <row r="233" spans="4:62"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</row>
    <row r="234" spans="4:62"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</row>
    <row r="235" spans="4:62"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</row>
    <row r="236" spans="4:62"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</row>
    <row r="237" spans="4:62"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</row>
    <row r="238" spans="4:62"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</row>
    <row r="239" spans="4:62"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</row>
    <row r="240" spans="4:62"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</row>
    <row r="241" spans="4:62"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</row>
    <row r="242" spans="4:62"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</row>
    <row r="243" spans="4:62"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</row>
    <row r="244" spans="4:62"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</row>
    <row r="245" spans="4:62"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</row>
    <row r="246" spans="4:62"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</row>
    <row r="247" spans="4:62"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</row>
    <row r="248" spans="4:62"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</row>
    <row r="249" spans="4:62"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</row>
    <row r="250" spans="4:62"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</row>
    <row r="251" spans="4:62"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</row>
    <row r="252" spans="4:62"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</row>
    <row r="253" spans="4:62"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</row>
    <row r="254" spans="4:62"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</row>
    <row r="255" spans="4:62"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</row>
    <row r="256" spans="4:62"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</row>
    <row r="257" spans="4:62"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</row>
    <row r="258" spans="4:62"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</row>
    <row r="259" spans="4:62"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</row>
    <row r="260" spans="4:62"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</row>
    <row r="261" spans="4:62"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</row>
    <row r="262" spans="4:62"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</row>
    <row r="263" spans="4:62"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</row>
    <row r="264" spans="4:62"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</row>
    <row r="265" spans="4:62"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</row>
    <row r="266" spans="4:62"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</row>
    <row r="267" spans="4:62"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</row>
    <row r="268" spans="4:62"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</row>
    <row r="269" spans="4:62"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</row>
    <row r="270" spans="4:62"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</row>
    <row r="271" spans="4:62"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</row>
    <row r="272" spans="4:62"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</row>
    <row r="273" spans="4:62"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</row>
    <row r="274" spans="4:62"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</row>
    <row r="275" spans="4:62"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</row>
    <row r="276" spans="4:62"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</row>
    <row r="277" spans="4:62"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</row>
    <row r="278" spans="4:62"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</row>
    <row r="279" spans="4:62"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</row>
    <row r="280" spans="4:62"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</row>
    <row r="281" spans="4:62"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</row>
    <row r="282" spans="4:62"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</row>
    <row r="283" spans="4:62"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</row>
    <row r="284" spans="4:62"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</row>
    <row r="285" spans="4:62"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</row>
    <row r="286" spans="4:62"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</row>
    <row r="287" spans="4:62"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</row>
    <row r="288" spans="4:62"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</row>
    <row r="289" spans="4:62"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</row>
    <row r="290" spans="4:62"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</row>
    <row r="291" spans="4:62"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</row>
    <row r="292" spans="4:62"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</row>
    <row r="293" spans="4:62"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</row>
    <row r="294" spans="4:62"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</row>
    <row r="295" spans="4:62"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</row>
    <row r="296" spans="4:62"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</row>
    <row r="297" spans="4:62"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</row>
    <row r="298" spans="4:62"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</row>
    <row r="299" spans="4:62"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</row>
    <row r="300" spans="4:62"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</row>
    <row r="301" spans="4:62"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</row>
    <row r="302" spans="4:62"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</row>
    <row r="303" spans="4:62"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</row>
    <row r="304" spans="4:62"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</row>
    <row r="305" spans="4:62"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</row>
    <row r="306" spans="4:62"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</row>
    <row r="307" spans="4:62"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</row>
    <row r="308" spans="4:62"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</row>
    <row r="309" spans="4:62"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</row>
    <row r="310" spans="4:62"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</row>
    <row r="311" spans="4:62"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</row>
    <row r="312" spans="4:62"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</row>
    <row r="313" spans="4:62"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</row>
    <row r="314" spans="4:62"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</row>
    <row r="315" spans="4:62"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</row>
    <row r="316" spans="4:62"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</row>
    <row r="317" spans="4:62"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</row>
    <row r="318" spans="4:62"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</row>
    <row r="319" spans="4:62"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</row>
    <row r="320" spans="4:62"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</row>
    <row r="321" spans="4:62"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</row>
    <row r="322" spans="4:62"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</row>
    <row r="323" spans="4:62"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</row>
    <row r="324" spans="4:62"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</row>
    <row r="325" spans="4:62"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</row>
    <row r="326" spans="4:62"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</row>
    <row r="327" spans="4:62"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</row>
    <row r="328" spans="4:62"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</row>
    <row r="329" spans="4:62"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</row>
    <row r="330" spans="4:62"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</row>
    <row r="331" spans="4:62"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</row>
    <row r="332" spans="4:62"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</row>
    <row r="333" spans="4:62"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</row>
    <row r="334" spans="4:62"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</row>
    <row r="335" spans="4:62"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</row>
    <row r="336" spans="4:62"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</row>
    <row r="337" spans="4:62"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</row>
    <row r="338" spans="4:62"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</row>
    <row r="339" spans="4:62"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</row>
    <row r="340" spans="4:62"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</row>
    <row r="341" spans="4:62"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</row>
    <row r="342" spans="4:62"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</row>
    <row r="343" spans="4:62"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</row>
    <row r="344" spans="4:62"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</row>
    <row r="345" spans="4:62"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</row>
    <row r="346" spans="4:62"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</row>
    <row r="347" spans="4:62"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</row>
    <row r="348" spans="4:62"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</row>
    <row r="349" spans="4:62"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</row>
    <row r="350" spans="4:62"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</row>
    <row r="351" spans="4:62"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</row>
    <row r="352" spans="4:62"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</row>
    <row r="353" spans="4:62"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</row>
    <row r="354" spans="4:62"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</row>
    <row r="355" spans="4:62"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</row>
    <row r="356" spans="4:62"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</row>
    <row r="357" spans="4:62"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</row>
    <row r="358" spans="4:62"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</row>
    <row r="359" spans="4:62"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</row>
    <row r="360" spans="4:62"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</row>
    <row r="361" spans="4:62"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</row>
    <row r="362" spans="4:62"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</row>
    <row r="363" spans="4:62"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</row>
    <row r="364" spans="4:62"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</row>
    <row r="365" spans="4:62"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</row>
    <row r="366" spans="4:62"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</row>
    <row r="367" spans="4:62"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</row>
    <row r="368" spans="4:62"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</row>
    <row r="369" spans="4:62"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</row>
    <row r="370" spans="4:62"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</row>
    <row r="371" spans="4:62"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</row>
    <row r="372" spans="4:62"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</row>
    <row r="373" spans="4:62"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</row>
    <row r="374" spans="4:62"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</row>
    <row r="375" spans="4:62"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</row>
    <row r="376" spans="4:62"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</row>
    <row r="377" spans="4:62"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</row>
    <row r="378" spans="4:62"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</row>
    <row r="379" spans="4:62"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</row>
    <row r="380" spans="4:62"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</row>
    <row r="381" spans="4:62"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</row>
    <row r="382" spans="4:62"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</row>
    <row r="383" spans="4:62"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</row>
    <row r="384" spans="4:62"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</row>
    <row r="385" spans="4:62"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</row>
    <row r="386" spans="4:62"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</row>
    <row r="387" spans="4:62"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</row>
    <row r="388" spans="4:62"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</row>
    <row r="389" spans="4:62"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</row>
    <row r="390" spans="4:62"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</row>
    <row r="391" spans="4:62"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</row>
    <row r="392" spans="4:62"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</row>
    <row r="393" spans="4:62"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</row>
    <row r="394" spans="4:62"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</row>
    <row r="395" spans="4:62"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</row>
    <row r="396" spans="4:62"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</row>
    <row r="397" spans="4:62"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</row>
    <row r="398" spans="4:62"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</row>
    <row r="399" spans="4:62"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</row>
    <row r="400" spans="4:62"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</row>
    <row r="401" spans="4:62"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</row>
    <row r="402" spans="4:62"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</row>
    <row r="403" spans="4:62"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</row>
    <row r="404" spans="4:62"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</row>
    <row r="405" spans="4:62"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</row>
    <row r="406" spans="4:62"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</row>
    <row r="407" spans="4:62"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</row>
    <row r="408" spans="4:62"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</row>
    <row r="409" spans="4:62"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</row>
    <row r="410" spans="4:62"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</row>
    <row r="411" spans="4:62"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</row>
    <row r="412" spans="4:62"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</row>
    <row r="413" spans="4:62"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</row>
    <row r="414" spans="4:62"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</row>
    <row r="415" spans="4:62"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</row>
    <row r="416" spans="4:62"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</row>
    <row r="417" spans="4:62"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</row>
    <row r="418" spans="4:62"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</row>
    <row r="419" spans="4:62"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</row>
    <row r="420" spans="4:62"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</row>
    <row r="421" spans="4:62"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</row>
    <row r="422" spans="4:62"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</row>
    <row r="423" spans="4:62"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</row>
    <row r="424" spans="4:62"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</row>
    <row r="425" spans="4:62"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</row>
    <row r="426" spans="4:62"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</row>
    <row r="427" spans="4:62"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</row>
    <row r="428" spans="4:62"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</row>
    <row r="429" spans="4:62"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</row>
    <row r="430" spans="4:62"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</row>
    <row r="431" spans="4:62"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</row>
    <row r="432" spans="4:62"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</row>
    <row r="433" spans="4:62"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</row>
    <row r="434" spans="4:62"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</row>
    <row r="435" spans="4:62"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</row>
    <row r="436" spans="4:62"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</row>
    <row r="437" spans="4:62"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</row>
    <row r="438" spans="4:62"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</row>
    <row r="439" spans="4:62"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</row>
    <row r="440" spans="4:62"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</row>
    <row r="441" spans="4:62"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</row>
    <row r="442" spans="4:62"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</row>
    <row r="443" spans="4:62"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</row>
    <row r="444" spans="4:62"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</row>
    <row r="445" spans="4:62"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</row>
    <row r="446" spans="4:62"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</row>
    <row r="447" spans="4:62"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</row>
    <row r="448" spans="4:62"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</row>
    <row r="449" spans="4:62"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</row>
    <row r="450" spans="4:62"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</row>
    <row r="451" spans="4:62"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</row>
    <row r="452" spans="4:62"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</row>
    <row r="453" spans="4:62"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</row>
    <row r="454" spans="4:62"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</row>
    <row r="455" spans="4:62"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</row>
    <row r="456" spans="4:62"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</row>
    <row r="457" spans="4:62"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</row>
    <row r="458" spans="4:62"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</row>
    <row r="459" spans="4:62"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</row>
    <row r="460" spans="4:62"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</row>
    <row r="461" spans="4:62"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</row>
    <row r="462" spans="4:62"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</row>
    <row r="463" spans="4:62"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</row>
    <row r="464" spans="4:62"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</row>
    <row r="465" spans="4:62"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</row>
    <row r="466" spans="4:62"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</row>
    <row r="467" spans="4:62"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</row>
    <row r="468" spans="4:62"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</row>
    <row r="469" spans="4:62"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</row>
    <row r="470" spans="4:62"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</row>
    <row r="471" spans="4:62"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</row>
    <row r="472" spans="4:62"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</row>
    <row r="473" spans="4:62"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</row>
    <row r="474" spans="4:62"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</row>
    <row r="475" spans="4:62"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</row>
    <row r="476" spans="4:62"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</row>
    <row r="477" spans="4:62"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</row>
    <row r="478" spans="4:62"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</row>
    <row r="479" spans="4:62"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</row>
    <row r="480" spans="4:62"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</row>
    <row r="481" spans="4:62"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</row>
    <row r="482" spans="4:62"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</row>
    <row r="483" spans="4:62"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</row>
    <row r="484" spans="4:62"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</row>
    <row r="485" spans="4:62"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</row>
    <row r="486" spans="4:62"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</row>
    <row r="487" spans="4:62"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</row>
    <row r="488" spans="4:62"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</row>
    <row r="489" spans="4:62"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</row>
    <row r="490" spans="4:62"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</row>
    <row r="491" spans="4:62"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</row>
    <row r="492" spans="4:62"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</row>
    <row r="493" spans="4:62"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</row>
    <row r="494" spans="4:62"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</row>
    <row r="495" spans="4:62"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</row>
    <row r="496" spans="4:62"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</row>
    <row r="497" spans="4:62"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</row>
    <row r="498" spans="4:62"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</row>
    <row r="499" spans="4:62"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</row>
    <row r="500" spans="4:62"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</row>
    <row r="501" spans="4:62"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</row>
    <row r="502" spans="4:62"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</row>
    <row r="503" spans="4:62"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</row>
    <row r="504" spans="4:62"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</row>
    <row r="505" spans="4:62"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</row>
    <row r="506" spans="4:62"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</row>
    <row r="507" spans="4:62"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</row>
    <row r="508" spans="4:62"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</row>
    <row r="509" spans="4:62"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</row>
    <row r="510" spans="4:62"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</row>
    <row r="511" spans="4:62"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</row>
    <row r="512" spans="4:62"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</row>
    <row r="513" spans="4:62"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</row>
    <row r="514" spans="4:62"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</row>
    <row r="515" spans="4:62"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</row>
    <row r="516" spans="4:62"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</row>
    <row r="517" spans="4:62"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</row>
    <row r="518" spans="4:62"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</row>
    <row r="519" spans="4:62"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</row>
    <row r="520" spans="4:62"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</row>
    <row r="521" spans="4:62"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</row>
    <row r="522" spans="4:62"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</row>
    <row r="523" spans="4:62"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</row>
    <row r="524" spans="4:62"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</row>
    <row r="525" spans="4:62"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</row>
    <row r="526" spans="4:62"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</row>
    <row r="527" spans="4:62"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</row>
    <row r="528" spans="4:62"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</row>
    <row r="529" spans="4:62"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</row>
    <row r="530" spans="4:62"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</row>
    <row r="531" spans="4:62"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</row>
    <row r="532" spans="4:62"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</row>
    <row r="533" spans="4:62"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</row>
    <row r="534" spans="4:62"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</row>
    <row r="535" spans="4:62"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</row>
    <row r="536" spans="4:62"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</row>
    <row r="537" spans="4:62"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</row>
    <row r="538" spans="4:62"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</row>
    <row r="539" spans="4:62"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</row>
    <row r="540" spans="4:62"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</row>
    <row r="541" spans="4:62"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</row>
    <row r="542" spans="4:62"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</row>
    <row r="543" spans="4:62"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</row>
    <row r="544" spans="4:62"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</row>
    <row r="545" spans="4:62"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</row>
    <row r="546" spans="4:62"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</row>
    <row r="547" spans="4:62"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</row>
    <row r="548" spans="4:62"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</row>
    <row r="549" spans="4:62"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</row>
    <row r="550" spans="4:62"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</row>
    <row r="551" spans="4:62"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</row>
    <row r="552" spans="4:62"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</row>
    <row r="553" spans="4:62"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</row>
    <row r="554" spans="4:62"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</row>
    <row r="555" spans="4:62"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</row>
    <row r="556" spans="4:62"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</row>
    <row r="557" spans="4:62"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</row>
    <row r="558" spans="4:62"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</row>
    <row r="559" spans="4:62"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</row>
    <row r="560" spans="4:62"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</row>
    <row r="561" spans="4:62"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</row>
    <row r="562" spans="4:62"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</row>
    <row r="563" spans="4:62"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</row>
    <row r="564" spans="4:62"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</row>
    <row r="565" spans="4:62"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</row>
    <row r="566" spans="4:62"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</row>
    <row r="567" spans="4:62"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</row>
    <row r="568" spans="4:62"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</row>
    <row r="569" spans="4:62"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</row>
    <row r="570" spans="4:62"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</row>
    <row r="571" spans="4:62"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</row>
    <row r="572" spans="4:62"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</row>
    <row r="573" spans="4:62"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</row>
    <row r="574" spans="4:62"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</row>
    <row r="575" spans="4:62"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</row>
    <row r="576" spans="4:62"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</row>
    <row r="577" spans="4:62"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</row>
    <row r="578" spans="4:62"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</row>
    <row r="579" spans="4:62"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</row>
    <row r="580" spans="4:62"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</row>
    <row r="581" spans="4:62"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</row>
    <row r="582" spans="4:62"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</row>
    <row r="583" spans="4:62"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</row>
    <row r="584" spans="4:62"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</row>
    <row r="585" spans="4:62"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</row>
    <row r="586" spans="4:62"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</row>
    <row r="587" spans="4:62"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</row>
    <row r="588" spans="4:62"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</row>
    <row r="589" spans="4:62"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</row>
    <row r="590" spans="4:62"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</row>
    <row r="591" spans="4:62"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</row>
    <row r="592" spans="4:62"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</row>
    <row r="593" spans="4:62"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</row>
    <row r="594" spans="4:62"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</row>
    <row r="595" spans="4:62"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</row>
    <row r="596" spans="4:62"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</row>
    <row r="597" spans="4:62"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</row>
    <row r="598" spans="4:62"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</row>
    <row r="599" spans="4:62"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</row>
    <row r="600" spans="4:62"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</row>
    <row r="601" spans="4:62"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</row>
    <row r="602" spans="4:62"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</row>
    <row r="603" spans="4:62"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</row>
    <row r="604" spans="4:62"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</row>
    <row r="605" spans="4:62"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</row>
    <row r="606" spans="4:62"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</row>
    <row r="607" spans="4:62"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</row>
    <row r="608" spans="4:62"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</row>
    <row r="609" spans="4:62"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</row>
    <row r="610" spans="4:62"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</row>
    <row r="611" spans="4:62"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</row>
    <row r="612" spans="4:62"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</row>
    <row r="613" spans="4:62"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</row>
    <row r="614" spans="4:62"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</row>
    <row r="615" spans="4:62"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</row>
    <row r="616" spans="4:62"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</row>
    <row r="617" spans="4:62"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</row>
    <row r="618" spans="4:62"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</row>
    <row r="619" spans="4:62"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</row>
    <row r="620" spans="4:62"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</row>
    <row r="621" spans="4:62"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</row>
    <row r="622" spans="4:62"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</row>
    <row r="623" spans="4:62"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</row>
    <row r="624" spans="4:62"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</row>
    <row r="625" spans="4:62"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</row>
    <row r="626" spans="4:62"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</row>
    <row r="627" spans="4:62"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</row>
    <row r="628" spans="4:62"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</row>
    <row r="629" spans="4:62"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</row>
    <row r="630" spans="4:62"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</row>
    <row r="631" spans="4:62"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</row>
    <row r="632" spans="4:62"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</row>
    <row r="633" spans="4:62"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</row>
    <row r="634" spans="4:62"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</row>
    <row r="635" spans="4:62"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</row>
    <row r="636" spans="4:62"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</row>
    <row r="637" spans="4:62"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</row>
    <row r="638" spans="4:62"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</row>
    <row r="639" spans="4:62"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</row>
    <row r="640" spans="4:62"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</row>
    <row r="641" spans="4:62"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</row>
    <row r="642" spans="4:62"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</row>
    <row r="643" spans="4:62"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</row>
    <row r="644" spans="4:62"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</row>
    <row r="645" spans="4:62"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</row>
    <row r="646" spans="4:62"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</row>
    <row r="647" spans="4:62"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</row>
    <row r="648" spans="4:62"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</row>
    <row r="649" spans="4:62"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</row>
    <row r="650" spans="4:62"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</row>
    <row r="651" spans="4:62"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</row>
    <row r="652" spans="4:62"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</row>
    <row r="653" spans="4:62"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</row>
    <row r="654" spans="4:62"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</row>
    <row r="655" spans="4:62"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</row>
    <row r="656" spans="4:62"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</row>
    <row r="657" spans="4:62"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</row>
    <row r="658" spans="4:62"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</row>
    <row r="659" spans="4:62"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</row>
    <row r="660" spans="4:62"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</row>
    <row r="661" spans="4:62"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</row>
    <row r="662" spans="4:62"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</row>
    <row r="663" spans="4:62"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</row>
    <row r="664" spans="4:62"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</row>
    <row r="665" spans="4:62"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</row>
    <row r="666" spans="4:62"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</row>
    <row r="667" spans="4:62"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</row>
    <row r="668" spans="4:62"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</row>
    <row r="669" spans="4:62"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</row>
    <row r="670" spans="4:62"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</row>
    <row r="671" spans="4:62"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</row>
    <row r="672" spans="4:62"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</row>
    <row r="673" spans="4:62"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</row>
    <row r="674" spans="4:62"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</row>
    <row r="675" spans="4:62"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</row>
    <row r="676" spans="4:62"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</row>
    <row r="677" spans="4:62"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</row>
    <row r="678" spans="4:62"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</row>
    <row r="679" spans="4:62"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</row>
    <row r="680" spans="4:62"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</row>
    <row r="681" spans="4:62"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</row>
    <row r="682" spans="4:62"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</row>
    <row r="683" spans="4:62"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</row>
    <row r="684" spans="4:62"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</row>
    <row r="685" spans="4:62"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</row>
    <row r="686" spans="4:62"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</row>
    <row r="687" spans="4:62"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</row>
    <row r="688" spans="4:62"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</row>
    <row r="689" spans="4:62"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</row>
    <row r="690" spans="4:62"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</row>
    <row r="691" spans="4:62"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</row>
    <row r="692" spans="4:62"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</row>
    <row r="693" spans="4:62"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</row>
    <row r="694" spans="4:62"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</row>
    <row r="695" spans="4:62"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</row>
    <row r="696" spans="4:62"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</row>
    <row r="697" spans="4:62"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</row>
    <row r="698" spans="4:62"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</row>
    <row r="699" spans="4:62"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</row>
    <row r="700" spans="4:62"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</row>
    <row r="701" spans="4:62"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</row>
    <row r="702" spans="4:62"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</row>
    <row r="703" spans="4:62"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</row>
    <row r="704" spans="4:62"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</row>
    <row r="705" spans="4:62"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</row>
    <row r="706" spans="4:62"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</row>
    <row r="707" spans="4:62"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</row>
    <row r="708" spans="4:62"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</row>
    <row r="709" spans="4:62"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</row>
    <row r="710" spans="4:62"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</row>
    <row r="711" spans="4:62"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</row>
    <row r="712" spans="4:62"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</row>
    <row r="713" spans="4:62"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</row>
    <row r="714" spans="4:62"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</row>
    <row r="715" spans="4:62"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</row>
    <row r="716" spans="4:62"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</row>
    <row r="717" spans="4:62"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</row>
    <row r="718" spans="4:62"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</row>
    <row r="719" spans="4:62"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</row>
    <row r="720" spans="4:62"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</row>
    <row r="721" spans="4:62"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</row>
    <row r="722" spans="4:62"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</row>
    <row r="723" spans="4:62"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</row>
    <row r="724" spans="4:62"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</row>
    <row r="725" spans="4:62"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</row>
    <row r="726" spans="4:62"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</row>
    <row r="727" spans="4:62"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</row>
    <row r="728" spans="4:62"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</row>
    <row r="729" spans="4:62"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</row>
    <row r="730" spans="4:62"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</row>
    <row r="731" spans="4:62"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</row>
    <row r="732" spans="4:62"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</row>
    <row r="733" spans="4:62"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</row>
    <row r="734" spans="4:62"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</row>
    <row r="735" spans="4:62"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</row>
    <row r="736" spans="4:62"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</row>
    <row r="737" spans="4:62"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</row>
    <row r="738" spans="4:62"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</row>
    <row r="739" spans="4:62"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</row>
    <row r="740" spans="4:62"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</row>
    <row r="741" spans="4:62"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</row>
    <row r="742" spans="4:62"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</row>
    <row r="743" spans="4:62"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</row>
    <row r="744" spans="4:62"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</row>
    <row r="745" spans="4:62"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</row>
    <row r="746" spans="4:62"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</row>
    <row r="747" spans="4:62"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</row>
    <row r="748" spans="4:62"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</row>
    <row r="749" spans="4:62"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</row>
    <row r="750" spans="4:62"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</row>
    <row r="751" spans="4:62"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</row>
    <row r="752" spans="4:62"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</row>
    <row r="753" spans="4:62"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</row>
    <row r="754" spans="4:62"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</row>
    <row r="755" spans="4:62"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</row>
    <row r="756" spans="4:62"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</row>
    <row r="757" spans="4:62"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</row>
    <row r="758" spans="4:62"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</row>
    <row r="759" spans="4:62"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</row>
    <row r="760" spans="4:62"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</row>
    <row r="761" spans="4:62"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</row>
    <row r="762" spans="4:62"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</row>
    <row r="763" spans="4:62"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</row>
    <row r="764" spans="4:62"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</row>
    <row r="765" spans="4:62"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</row>
    <row r="766" spans="4:62"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</row>
    <row r="767" spans="4:62"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</row>
    <row r="768" spans="4:62"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</row>
    <row r="769" spans="4:62"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</row>
    <row r="770" spans="4:62"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</row>
    <row r="771" spans="4:62"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</row>
    <row r="772" spans="4:62"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</row>
    <row r="773" spans="4:62"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</row>
    <row r="774" spans="4:62"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</row>
    <row r="775" spans="4:62"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</row>
    <row r="776" spans="4:62"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</row>
    <row r="777" spans="4:62"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</row>
    <row r="778" spans="4:62"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</row>
    <row r="779" spans="4:62"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</row>
    <row r="780" spans="4:62"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</row>
    <row r="781" spans="4:62"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</row>
    <row r="782" spans="4:62"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</row>
    <row r="783" spans="4:62"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</row>
    <row r="784" spans="4:62"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</row>
    <row r="785" spans="4:62"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</row>
    <row r="786" spans="4:62"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</row>
    <row r="787" spans="4:62"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</row>
    <row r="788" spans="4:62"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</row>
    <row r="789" spans="4:62"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</row>
    <row r="790" spans="4:62"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</row>
    <row r="791" spans="4:62"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</row>
    <row r="792" spans="4:62"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  <c r="BH792" s="66"/>
      <c r="BI792" s="66"/>
      <c r="BJ792" s="66"/>
    </row>
    <row r="793" spans="4:62"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</row>
    <row r="794" spans="4:62"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</row>
    <row r="795" spans="4:62"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</row>
    <row r="796" spans="4:62"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</row>
    <row r="797" spans="4:62"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</row>
    <row r="798" spans="4:62"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</row>
    <row r="799" spans="4:62"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</row>
    <row r="800" spans="4:62"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</row>
    <row r="801" spans="4:62"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  <c r="BH801" s="66"/>
      <c r="BI801" s="66"/>
      <c r="BJ801" s="66"/>
    </row>
    <row r="802" spans="4:62"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</row>
    <row r="803" spans="4:62"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</row>
    <row r="804" spans="4:62"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</row>
    <row r="805" spans="4:62"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</row>
    <row r="806" spans="4:62"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</row>
    <row r="807" spans="4:62"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</row>
    <row r="808" spans="4:62"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</row>
    <row r="809" spans="4:62"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</row>
    <row r="810" spans="4:62"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</row>
    <row r="811" spans="4:62"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</row>
    <row r="812" spans="4:62"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</row>
    <row r="813" spans="4:62"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</row>
    <row r="814" spans="4:62"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</row>
    <row r="815" spans="4:62"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</row>
    <row r="816" spans="4:62"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</row>
    <row r="817" spans="4:62"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</row>
    <row r="818" spans="4:62"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</row>
    <row r="819" spans="4:62"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</row>
    <row r="820" spans="4:62"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</row>
    <row r="821" spans="4:62"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</row>
    <row r="822" spans="4:62"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  <c r="BH822" s="66"/>
      <c r="BI822" s="66"/>
      <c r="BJ822" s="66"/>
    </row>
    <row r="823" spans="4:62"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</row>
    <row r="824" spans="4:62"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</row>
    <row r="825" spans="4:62"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</row>
    <row r="826" spans="4:62"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</row>
    <row r="827" spans="4:62"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  <c r="BH827" s="66"/>
      <c r="BI827" s="66"/>
      <c r="BJ827" s="66"/>
    </row>
    <row r="828" spans="4:62"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</row>
    <row r="829" spans="4:62"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  <c r="BH829" s="66"/>
      <c r="BI829" s="66"/>
      <c r="BJ829" s="66"/>
    </row>
    <row r="830" spans="4:62"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</row>
    <row r="831" spans="4:62"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</row>
    <row r="832" spans="4:62"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</row>
    <row r="833" spans="4:62"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</row>
    <row r="834" spans="4:62"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</row>
    <row r="835" spans="4:62"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</row>
    <row r="836" spans="4:62"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</row>
    <row r="837" spans="4:62"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</row>
    <row r="838" spans="4:62"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</row>
    <row r="839" spans="4:62"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</row>
    <row r="840" spans="4:62"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</row>
    <row r="841" spans="4:62"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</row>
    <row r="842" spans="4:62"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</row>
    <row r="843" spans="4:62"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  <c r="BH843" s="66"/>
      <c r="BI843" s="66"/>
      <c r="BJ843" s="66"/>
    </row>
    <row r="844" spans="4:62"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</row>
    <row r="845" spans="4:62"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</row>
    <row r="846" spans="4:62"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</row>
    <row r="847" spans="4:62"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</row>
    <row r="848" spans="4:62"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</row>
    <row r="849" spans="4:62"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</row>
    <row r="850" spans="4:62"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</row>
    <row r="851" spans="4:62"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</row>
    <row r="852" spans="4:62"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</row>
    <row r="853" spans="4:62"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</row>
    <row r="854" spans="4:62"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</row>
    <row r="855" spans="4:62"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</row>
    <row r="856" spans="4:62"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</row>
    <row r="857" spans="4:62"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</row>
    <row r="858" spans="4:62"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</row>
    <row r="859" spans="4:62"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</row>
    <row r="860" spans="4:62"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</row>
    <row r="861" spans="4:62"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</row>
    <row r="862" spans="4:62"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</row>
    <row r="863" spans="4:62"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</row>
    <row r="864" spans="4:62"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</row>
    <row r="865" spans="4:62"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</row>
    <row r="866" spans="4:62"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</row>
    <row r="867" spans="4:62"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</row>
    <row r="868" spans="4:62"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</row>
    <row r="869" spans="4:62"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</row>
    <row r="870" spans="4:62"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</row>
    <row r="871" spans="4:62"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</row>
    <row r="872" spans="4:62"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</row>
    <row r="873" spans="4:62"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</row>
    <row r="874" spans="4:62"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</row>
    <row r="875" spans="4:62"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</row>
    <row r="876" spans="4:62"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</row>
    <row r="877" spans="4:62"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</row>
    <row r="878" spans="4:62"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</row>
    <row r="879" spans="4:62"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</row>
    <row r="880" spans="4:62"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</row>
    <row r="881" spans="4:62"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</row>
    <row r="882" spans="4:62"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</row>
    <row r="883" spans="4:62"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</row>
    <row r="884" spans="4:62"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</row>
    <row r="885" spans="4:62"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</row>
    <row r="886" spans="4:62"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</row>
    <row r="887" spans="4:62"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</row>
    <row r="888" spans="4:62"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</row>
    <row r="889" spans="4:62"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</row>
    <row r="890" spans="4:62"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</row>
    <row r="891" spans="4:62"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</row>
    <row r="892" spans="4:62"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</row>
    <row r="893" spans="4:62"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</row>
    <row r="894" spans="4:62"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</row>
    <row r="895" spans="4:62"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</row>
    <row r="896" spans="4:62"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</row>
    <row r="897" spans="4:62"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</row>
    <row r="898" spans="4:62"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</row>
    <row r="899" spans="4:62"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</row>
    <row r="900" spans="4:62"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</row>
    <row r="901" spans="4:62"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</row>
    <row r="902" spans="4:62"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</row>
    <row r="903" spans="4:62"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</row>
    <row r="904" spans="4:62"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</row>
    <row r="905" spans="4:62"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</row>
    <row r="906" spans="4:62"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</row>
    <row r="907" spans="4:62"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</row>
    <row r="908" spans="4:62"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</row>
    <row r="909" spans="4:62"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</row>
    <row r="910" spans="4:62"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</row>
    <row r="911" spans="4:62"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</row>
    <row r="912" spans="4:62"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  <c r="BH912" s="66"/>
      <c r="BI912" s="66"/>
      <c r="BJ912" s="66"/>
    </row>
    <row r="913" spans="4:62"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</row>
    <row r="914" spans="4:62"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  <c r="BH914" s="66"/>
      <c r="BI914" s="66"/>
      <c r="BJ914" s="66"/>
    </row>
    <row r="915" spans="4:62"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</row>
    <row r="916" spans="4:62"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  <c r="BH916" s="66"/>
      <c r="BI916" s="66"/>
      <c r="BJ916" s="66"/>
    </row>
    <row r="917" spans="4:62"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</row>
    <row r="918" spans="4:62"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  <c r="BH918" s="66"/>
      <c r="BI918" s="66"/>
      <c r="BJ918" s="66"/>
    </row>
    <row r="919" spans="4:62"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  <c r="BH919" s="66"/>
      <c r="BI919" s="66"/>
      <c r="BJ919" s="66"/>
    </row>
    <row r="920" spans="4:62"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  <c r="BH920" s="66"/>
      <c r="BI920" s="66"/>
      <c r="BJ920" s="66"/>
    </row>
    <row r="921" spans="4:62"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</row>
    <row r="922" spans="4:62"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  <c r="BH922" s="66"/>
      <c r="BI922" s="66"/>
      <c r="BJ922" s="66"/>
    </row>
    <row r="923" spans="4:62"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  <c r="BH923" s="66"/>
      <c r="BI923" s="66"/>
      <c r="BJ923" s="66"/>
    </row>
    <row r="924" spans="4:62"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F924" s="66"/>
      <c r="BG924" s="66"/>
      <c r="BH924" s="66"/>
      <c r="BI924" s="66"/>
      <c r="BJ924" s="66"/>
    </row>
    <row r="925" spans="4:62"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F925" s="66"/>
      <c r="BG925" s="66"/>
      <c r="BH925" s="66"/>
      <c r="BI925" s="66"/>
      <c r="BJ925" s="66"/>
    </row>
    <row r="926" spans="4:62"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66"/>
      <c r="BD926" s="66"/>
      <c r="BE926" s="66"/>
      <c r="BF926" s="66"/>
      <c r="BG926" s="66"/>
      <c r="BH926" s="66"/>
      <c r="BI926" s="66"/>
      <c r="BJ926" s="66"/>
    </row>
    <row r="927" spans="4:62"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66"/>
      <c r="BD927" s="66"/>
      <c r="BE927" s="66"/>
      <c r="BF927" s="66"/>
      <c r="BG927" s="66"/>
      <c r="BH927" s="66"/>
      <c r="BI927" s="66"/>
      <c r="BJ927" s="66"/>
    </row>
    <row r="928" spans="4:62"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  <c r="BH928" s="66"/>
      <c r="BI928" s="66"/>
      <c r="BJ928" s="66"/>
    </row>
    <row r="929" spans="4:62"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</row>
    <row r="930" spans="4:62"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</row>
    <row r="931" spans="4:62"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</row>
    <row r="932" spans="4:62"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</row>
    <row r="933" spans="4:62"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</row>
    <row r="934" spans="4:62"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</row>
    <row r="935" spans="4:62"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  <c r="BH935" s="66"/>
      <c r="BI935" s="66"/>
      <c r="BJ935" s="66"/>
    </row>
    <row r="936" spans="4:62"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66"/>
      <c r="BD936" s="66"/>
      <c r="BE936" s="66"/>
      <c r="BF936" s="66"/>
      <c r="BG936" s="66"/>
      <c r="BH936" s="66"/>
      <c r="BI936" s="66"/>
      <c r="BJ936" s="66"/>
    </row>
    <row r="937" spans="4:62"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</row>
    <row r="938" spans="4:62"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</row>
    <row r="939" spans="4:62"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  <c r="BH939" s="66"/>
      <c r="BI939" s="66"/>
      <c r="BJ939" s="66"/>
    </row>
    <row r="940" spans="4:62"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66"/>
      <c r="BD940" s="66"/>
      <c r="BE940" s="66"/>
      <c r="BF940" s="66"/>
      <c r="BG940" s="66"/>
      <c r="BH940" s="66"/>
      <c r="BI940" s="66"/>
      <c r="BJ940" s="66"/>
    </row>
    <row r="941" spans="4:62"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</row>
    <row r="942" spans="4:62"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66"/>
      <c r="BD942" s="66"/>
      <c r="BE942" s="66"/>
      <c r="BF942" s="66"/>
      <c r="BG942" s="66"/>
      <c r="BH942" s="66"/>
      <c r="BI942" s="66"/>
      <c r="BJ942" s="66"/>
    </row>
    <row r="943" spans="4:62"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  <c r="BH943" s="66"/>
      <c r="BI943" s="66"/>
      <c r="BJ943" s="66"/>
    </row>
    <row r="944" spans="4:62"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</row>
    <row r="945" spans="4:62"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  <c r="BH945" s="66"/>
      <c r="BI945" s="66"/>
      <c r="BJ945" s="66"/>
    </row>
    <row r="946" spans="4:62"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  <c r="BH946" s="66"/>
      <c r="BI946" s="66"/>
      <c r="BJ946" s="66"/>
    </row>
    <row r="947" spans="4:62"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</row>
    <row r="948" spans="4:62"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  <c r="BH948" s="66"/>
      <c r="BI948" s="66"/>
      <c r="BJ948" s="66"/>
    </row>
    <row r="949" spans="4:62"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  <c r="BH949" s="66"/>
      <c r="BI949" s="66"/>
      <c r="BJ949" s="66"/>
    </row>
    <row r="950" spans="4:62"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  <c r="BH950" s="66"/>
      <c r="BI950" s="66"/>
      <c r="BJ950" s="66"/>
    </row>
    <row r="951" spans="4:62"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</row>
    <row r="952" spans="4:62"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</row>
    <row r="953" spans="4:62"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</row>
    <row r="954" spans="4:62"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</row>
    <row r="955" spans="4:62"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</row>
    <row r="956" spans="4:62"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</row>
    <row r="957" spans="4:62"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</row>
    <row r="958" spans="4:62"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66"/>
      <c r="BD958" s="66"/>
      <c r="BE958" s="66"/>
      <c r="BF958" s="66"/>
      <c r="BG958" s="66"/>
      <c r="BH958" s="66"/>
      <c r="BI958" s="66"/>
      <c r="BJ958" s="66"/>
    </row>
    <row r="959" spans="4:62"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  <c r="BH959" s="66"/>
      <c r="BI959" s="66"/>
      <c r="BJ959" s="66"/>
    </row>
    <row r="960" spans="4:62"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  <c r="BH960" s="66"/>
      <c r="BI960" s="66"/>
      <c r="BJ960" s="66"/>
    </row>
    <row r="961" spans="4:62"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</row>
    <row r="962" spans="4:62"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</row>
    <row r="963" spans="4:62"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</row>
    <row r="964" spans="4:62"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  <c r="BH964" s="66"/>
      <c r="BI964" s="66"/>
      <c r="BJ964" s="66"/>
    </row>
    <row r="965" spans="4:62"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</row>
    <row r="966" spans="4:62"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</row>
    <row r="967" spans="4:62"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66"/>
      <c r="BD967" s="66"/>
      <c r="BE967" s="66"/>
      <c r="BF967" s="66"/>
      <c r="BG967" s="66"/>
      <c r="BH967" s="66"/>
      <c r="BI967" s="66"/>
      <c r="BJ967" s="66"/>
    </row>
    <row r="968" spans="4:62"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66"/>
      <c r="BD968" s="66"/>
      <c r="BE968" s="66"/>
      <c r="BF968" s="66"/>
      <c r="BG968" s="66"/>
      <c r="BH968" s="66"/>
      <c r="BI968" s="66"/>
      <c r="BJ968" s="66"/>
    </row>
    <row r="969" spans="4:62"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  <c r="BH969" s="66"/>
      <c r="BI969" s="66"/>
      <c r="BJ969" s="66"/>
    </row>
    <row r="970" spans="4:62"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  <c r="BH970" s="66"/>
      <c r="BI970" s="66"/>
      <c r="BJ970" s="66"/>
    </row>
    <row r="971" spans="4:62"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  <c r="BH971" s="66"/>
      <c r="BI971" s="66"/>
      <c r="BJ971" s="66"/>
    </row>
    <row r="972" spans="4:62"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  <c r="BH972" s="66"/>
      <c r="BI972" s="66"/>
      <c r="BJ972" s="66"/>
    </row>
    <row r="973" spans="4:62"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</row>
    <row r="974" spans="4:62"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  <c r="BH974" s="66"/>
      <c r="BI974" s="66"/>
      <c r="BJ974" s="66"/>
    </row>
    <row r="975" spans="4:62"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66"/>
      <c r="BD975" s="66"/>
      <c r="BE975" s="66"/>
      <c r="BF975" s="66"/>
      <c r="BG975" s="66"/>
      <c r="BH975" s="66"/>
      <c r="BI975" s="66"/>
      <c r="BJ975" s="66"/>
    </row>
    <row r="976" spans="4:62"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</row>
    <row r="977" spans="4:62"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  <c r="BH977" s="66"/>
      <c r="BI977" s="66"/>
      <c r="BJ977" s="66"/>
    </row>
    <row r="978" spans="4:62"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  <c r="BH978" s="66"/>
      <c r="BI978" s="66"/>
      <c r="BJ978" s="66"/>
    </row>
    <row r="979" spans="4:62"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</row>
    <row r="980" spans="4:62"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  <c r="BH980" s="66"/>
      <c r="BI980" s="66"/>
      <c r="BJ980" s="66"/>
    </row>
    <row r="981" spans="4:62"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</row>
    <row r="982" spans="4:62"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66"/>
      <c r="BD982" s="66"/>
      <c r="BE982" s="66"/>
      <c r="BF982" s="66"/>
      <c r="BG982" s="66"/>
      <c r="BH982" s="66"/>
      <c r="BI982" s="66"/>
      <c r="BJ982" s="66"/>
    </row>
    <row r="983" spans="4:62"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66"/>
      <c r="BD983" s="66"/>
      <c r="BE983" s="66"/>
      <c r="BF983" s="66"/>
      <c r="BG983" s="66"/>
      <c r="BH983" s="66"/>
      <c r="BI983" s="66"/>
      <c r="BJ983" s="66"/>
    </row>
    <row r="984" spans="4:62"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  <c r="BH984" s="66"/>
      <c r="BI984" s="66"/>
      <c r="BJ984" s="66"/>
    </row>
    <row r="985" spans="4:62"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66"/>
      <c r="BD985" s="66"/>
      <c r="BE985" s="66"/>
      <c r="BF985" s="66"/>
      <c r="BG985" s="66"/>
      <c r="BH985" s="66"/>
      <c r="BI985" s="66"/>
      <c r="BJ985" s="66"/>
    </row>
    <row r="986" spans="4:62"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  <c r="AO986" s="66"/>
      <c r="AP986" s="66"/>
      <c r="AQ986" s="66"/>
      <c r="AR986" s="66"/>
      <c r="AS986" s="66"/>
      <c r="AT986" s="66"/>
      <c r="AU986" s="66"/>
      <c r="AV986" s="66"/>
      <c r="AW986" s="66"/>
      <c r="AX986" s="66"/>
      <c r="AY986" s="66"/>
      <c r="AZ986" s="66"/>
      <c r="BA986" s="66"/>
      <c r="BB986" s="66"/>
      <c r="BC986" s="66"/>
      <c r="BD986" s="66"/>
      <c r="BE986" s="66"/>
      <c r="BF986" s="66"/>
      <c r="BG986" s="66"/>
      <c r="BH986" s="66"/>
      <c r="BI986" s="66"/>
      <c r="BJ986" s="66"/>
    </row>
    <row r="987" spans="4:62"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66"/>
      <c r="BD987" s="66"/>
      <c r="BE987" s="66"/>
      <c r="BF987" s="66"/>
      <c r="BG987" s="66"/>
      <c r="BH987" s="66"/>
      <c r="BI987" s="66"/>
      <c r="BJ987" s="66"/>
    </row>
    <row r="988" spans="4:62"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66"/>
      <c r="BD988" s="66"/>
      <c r="BE988" s="66"/>
      <c r="BF988" s="66"/>
      <c r="BG988" s="66"/>
      <c r="BH988" s="66"/>
      <c r="BI988" s="66"/>
      <c r="BJ988" s="66"/>
    </row>
    <row r="989" spans="4:62"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  <c r="BH989" s="66"/>
      <c r="BI989" s="66"/>
      <c r="BJ989" s="66"/>
    </row>
    <row r="990" spans="4:62"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  <c r="BH990" s="66"/>
      <c r="BI990" s="66"/>
      <c r="BJ990" s="66"/>
    </row>
    <row r="991" spans="4:62"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  <c r="BH991" s="66"/>
      <c r="BI991" s="66"/>
      <c r="BJ991" s="66"/>
    </row>
    <row r="992" spans="4:62"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66"/>
      <c r="BD992" s="66"/>
      <c r="BE992" s="66"/>
      <c r="BF992" s="66"/>
      <c r="BG992" s="66"/>
      <c r="BH992" s="66"/>
      <c r="BI992" s="66"/>
      <c r="BJ992" s="66"/>
    </row>
    <row r="993" spans="4:62"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</row>
    <row r="994" spans="4:62"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  <c r="BH994" s="66"/>
      <c r="BI994" s="66"/>
      <c r="BJ994" s="66"/>
    </row>
    <row r="995" spans="4:62"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</row>
    <row r="996" spans="4:62"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</row>
    <row r="997" spans="4:62"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  <c r="BH997" s="66"/>
      <c r="BI997" s="66"/>
      <c r="BJ997" s="66"/>
    </row>
    <row r="998" spans="4:62"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</row>
    <row r="999" spans="4:62"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</row>
    <row r="1000" spans="4:62"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66"/>
      <c r="BD1000" s="66"/>
      <c r="BE1000" s="66"/>
      <c r="BF1000" s="66"/>
      <c r="BG1000" s="66"/>
      <c r="BH1000" s="66"/>
      <c r="BI1000" s="66"/>
      <c r="BJ1000" s="66"/>
    </row>
    <row r="1001" spans="4:62"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  <c r="AA1001" s="66"/>
      <c r="AB1001" s="66"/>
      <c r="AC1001" s="66"/>
      <c r="AD1001" s="66"/>
      <c r="AE1001" s="66"/>
      <c r="AF1001" s="66"/>
      <c r="AG1001" s="66"/>
      <c r="AH1001" s="66"/>
      <c r="AI1001" s="66"/>
      <c r="AJ1001" s="66"/>
      <c r="AK1001" s="66"/>
      <c r="AL1001" s="66"/>
      <c r="AM1001" s="66"/>
      <c r="AN1001" s="66"/>
      <c r="AO1001" s="66"/>
      <c r="AP1001" s="66"/>
      <c r="AQ1001" s="66"/>
      <c r="AR1001" s="66"/>
      <c r="AS1001" s="66"/>
      <c r="AT1001" s="66"/>
      <c r="AU1001" s="66"/>
      <c r="AV1001" s="66"/>
      <c r="AW1001" s="66"/>
      <c r="AX1001" s="66"/>
      <c r="AY1001" s="66"/>
      <c r="AZ1001" s="66"/>
      <c r="BA1001" s="66"/>
      <c r="BB1001" s="66"/>
      <c r="BC1001" s="66"/>
      <c r="BD1001" s="66"/>
      <c r="BE1001" s="66"/>
      <c r="BF1001" s="66"/>
      <c r="BG1001" s="66"/>
      <c r="BH1001" s="66"/>
      <c r="BI1001" s="66"/>
      <c r="BJ1001" s="66"/>
    </row>
    <row r="1002" spans="4:62"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X1002" s="66"/>
      <c r="Y1002" s="66"/>
      <c r="Z1002" s="66"/>
      <c r="AA1002" s="66"/>
      <c r="AB1002" s="66"/>
      <c r="AC1002" s="66"/>
      <c r="AD1002" s="66"/>
      <c r="AE1002" s="66"/>
      <c r="AF1002" s="66"/>
      <c r="AG1002" s="66"/>
      <c r="AH1002" s="66"/>
      <c r="AI1002" s="66"/>
      <c r="AJ1002" s="66"/>
      <c r="AK1002" s="66"/>
      <c r="AL1002" s="66"/>
      <c r="AM1002" s="66"/>
      <c r="AN1002" s="66"/>
      <c r="AO1002" s="66"/>
      <c r="AP1002" s="66"/>
      <c r="AQ1002" s="66"/>
      <c r="AR1002" s="66"/>
      <c r="AS1002" s="66"/>
      <c r="AT1002" s="66"/>
      <c r="AU1002" s="66"/>
      <c r="AV1002" s="66"/>
      <c r="AW1002" s="66"/>
      <c r="AX1002" s="66"/>
      <c r="AY1002" s="66"/>
      <c r="AZ1002" s="66"/>
      <c r="BA1002" s="66"/>
      <c r="BB1002" s="66"/>
      <c r="BC1002" s="66"/>
      <c r="BD1002" s="66"/>
      <c r="BE1002" s="66"/>
      <c r="BF1002" s="66"/>
      <c r="BG1002" s="66"/>
      <c r="BH1002" s="66"/>
      <c r="BI1002" s="66"/>
      <c r="BJ1002" s="66"/>
    </row>
    <row r="1003" spans="4:62"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X1003" s="66"/>
      <c r="Y1003" s="66"/>
      <c r="Z1003" s="66"/>
      <c r="AA1003" s="66"/>
      <c r="AB1003" s="66"/>
      <c r="AC1003" s="66"/>
      <c r="AD1003" s="66"/>
      <c r="AE1003" s="66"/>
      <c r="AF1003" s="66"/>
      <c r="AG1003" s="66"/>
      <c r="AH1003" s="66"/>
      <c r="AI1003" s="66"/>
      <c r="AJ1003" s="66"/>
      <c r="AK1003" s="66"/>
      <c r="AL1003" s="66"/>
      <c r="AM1003" s="66"/>
      <c r="AN1003" s="66"/>
      <c r="AO1003" s="66"/>
      <c r="AP1003" s="66"/>
      <c r="AQ1003" s="66"/>
      <c r="AR1003" s="66"/>
      <c r="AS1003" s="66"/>
      <c r="AT1003" s="66"/>
      <c r="AU1003" s="66"/>
      <c r="AV1003" s="66"/>
      <c r="AW1003" s="66"/>
      <c r="AX1003" s="66"/>
      <c r="AY1003" s="66"/>
      <c r="AZ1003" s="66"/>
      <c r="BA1003" s="66"/>
      <c r="BB1003" s="66"/>
      <c r="BC1003" s="66"/>
      <c r="BD1003" s="66"/>
      <c r="BE1003" s="66"/>
      <c r="BF1003" s="66"/>
      <c r="BG1003" s="66"/>
      <c r="BH1003" s="66"/>
      <c r="BI1003" s="66"/>
      <c r="BJ1003" s="66"/>
    </row>
    <row r="1004" spans="4:62"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  <c r="Z1004" s="66"/>
      <c r="AA1004" s="66"/>
      <c r="AB1004" s="66"/>
      <c r="AC1004" s="66"/>
      <c r="AD1004" s="66"/>
      <c r="AE1004" s="66"/>
      <c r="AF1004" s="66"/>
      <c r="AG1004" s="66"/>
      <c r="AH1004" s="66"/>
      <c r="AI1004" s="66"/>
      <c r="AJ1004" s="66"/>
      <c r="AK1004" s="66"/>
      <c r="AL1004" s="66"/>
      <c r="AM1004" s="66"/>
      <c r="AN1004" s="66"/>
      <c r="AO1004" s="66"/>
      <c r="AP1004" s="66"/>
      <c r="AQ1004" s="66"/>
      <c r="AR1004" s="66"/>
      <c r="AS1004" s="66"/>
      <c r="AT1004" s="66"/>
      <c r="AU1004" s="66"/>
      <c r="AV1004" s="66"/>
      <c r="AW1004" s="66"/>
      <c r="AX1004" s="66"/>
      <c r="AY1004" s="66"/>
      <c r="AZ1004" s="66"/>
      <c r="BA1004" s="66"/>
      <c r="BB1004" s="66"/>
      <c r="BC1004" s="66"/>
      <c r="BD1004" s="66"/>
      <c r="BE1004" s="66"/>
      <c r="BF1004" s="66"/>
      <c r="BG1004" s="66"/>
      <c r="BH1004" s="66"/>
      <c r="BI1004" s="66"/>
      <c r="BJ1004" s="66"/>
    </row>
    <row r="1005" spans="4:62"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  <c r="X1005" s="66"/>
      <c r="Y1005" s="66"/>
      <c r="Z1005" s="66"/>
      <c r="AA1005" s="66"/>
      <c r="AB1005" s="66"/>
      <c r="AC1005" s="66"/>
      <c r="AD1005" s="66"/>
      <c r="AE1005" s="66"/>
      <c r="AF1005" s="66"/>
      <c r="AG1005" s="66"/>
      <c r="AH1005" s="66"/>
      <c r="AI1005" s="66"/>
      <c r="AJ1005" s="66"/>
      <c r="AK1005" s="66"/>
      <c r="AL1005" s="66"/>
      <c r="AM1005" s="66"/>
      <c r="AN1005" s="66"/>
      <c r="AO1005" s="66"/>
      <c r="AP1005" s="66"/>
      <c r="AQ1005" s="66"/>
      <c r="AR1005" s="66"/>
      <c r="AS1005" s="66"/>
      <c r="AT1005" s="66"/>
      <c r="AU1005" s="66"/>
      <c r="AV1005" s="66"/>
      <c r="AW1005" s="66"/>
      <c r="AX1005" s="66"/>
      <c r="AY1005" s="66"/>
      <c r="AZ1005" s="66"/>
      <c r="BA1005" s="66"/>
      <c r="BB1005" s="66"/>
      <c r="BC1005" s="66"/>
      <c r="BD1005" s="66"/>
      <c r="BE1005" s="66"/>
      <c r="BF1005" s="66"/>
      <c r="BG1005" s="66"/>
      <c r="BH1005" s="66"/>
      <c r="BI1005" s="66"/>
      <c r="BJ1005" s="66"/>
    </row>
    <row r="1006" spans="4:62"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  <c r="X1006" s="66"/>
      <c r="Y1006" s="66"/>
      <c r="Z1006" s="66"/>
      <c r="AA1006" s="66"/>
      <c r="AB1006" s="66"/>
      <c r="AC1006" s="66"/>
      <c r="AD1006" s="66"/>
      <c r="AE1006" s="66"/>
      <c r="AF1006" s="66"/>
      <c r="AG1006" s="66"/>
      <c r="AH1006" s="66"/>
      <c r="AI1006" s="66"/>
      <c r="AJ1006" s="66"/>
      <c r="AK1006" s="66"/>
      <c r="AL1006" s="66"/>
      <c r="AM1006" s="66"/>
      <c r="AN1006" s="66"/>
      <c r="AO1006" s="66"/>
      <c r="AP1006" s="66"/>
      <c r="AQ1006" s="66"/>
      <c r="AR1006" s="66"/>
      <c r="AS1006" s="66"/>
      <c r="AT1006" s="66"/>
      <c r="AU1006" s="66"/>
      <c r="AV1006" s="66"/>
      <c r="AW1006" s="66"/>
      <c r="AX1006" s="66"/>
      <c r="AY1006" s="66"/>
      <c r="AZ1006" s="66"/>
      <c r="BA1006" s="66"/>
      <c r="BB1006" s="66"/>
      <c r="BC1006" s="66"/>
      <c r="BD1006" s="66"/>
      <c r="BE1006" s="66"/>
      <c r="BF1006" s="66"/>
      <c r="BG1006" s="66"/>
      <c r="BH1006" s="66"/>
      <c r="BI1006" s="66"/>
      <c r="BJ1006" s="66"/>
    </row>
    <row r="1007" spans="4:62"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  <c r="X1007" s="66"/>
      <c r="Y1007" s="66"/>
      <c r="Z1007" s="66"/>
      <c r="AA1007" s="66"/>
      <c r="AB1007" s="66"/>
      <c r="AC1007" s="66"/>
      <c r="AD1007" s="66"/>
      <c r="AE1007" s="66"/>
      <c r="AF1007" s="66"/>
      <c r="AG1007" s="66"/>
      <c r="AH1007" s="66"/>
      <c r="AI1007" s="66"/>
      <c r="AJ1007" s="66"/>
      <c r="AK1007" s="66"/>
      <c r="AL1007" s="66"/>
      <c r="AM1007" s="66"/>
      <c r="AN1007" s="66"/>
      <c r="AO1007" s="66"/>
      <c r="AP1007" s="66"/>
      <c r="AQ1007" s="66"/>
      <c r="AR1007" s="66"/>
      <c r="AS1007" s="66"/>
      <c r="AT1007" s="66"/>
      <c r="AU1007" s="66"/>
      <c r="AV1007" s="66"/>
      <c r="AW1007" s="66"/>
      <c r="AX1007" s="66"/>
      <c r="AY1007" s="66"/>
      <c r="AZ1007" s="66"/>
      <c r="BA1007" s="66"/>
      <c r="BB1007" s="66"/>
      <c r="BC1007" s="66"/>
      <c r="BD1007" s="66"/>
      <c r="BE1007" s="66"/>
      <c r="BF1007" s="66"/>
      <c r="BG1007" s="66"/>
      <c r="BH1007" s="66"/>
      <c r="BI1007" s="66"/>
      <c r="BJ1007" s="66"/>
    </row>
    <row r="1008" spans="4:62"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X1008" s="66"/>
      <c r="Y1008" s="66"/>
      <c r="Z1008" s="66"/>
      <c r="AA1008" s="66"/>
      <c r="AB1008" s="66"/>
      <c r="AC1008" s="66"/>
      <c r="AD1008" s="66"/>
      <c r="AE1008" s="66"/>
      <c r="AF1008" s="66"/>
      <c r="AG1008" s="66"/>
      <c r="AH1008" s="66"/>
      <c r="AI1008" s="66"/>
      <c r="AJ1008" s="66"/>
      <c r="AK1008" s="66"/>
      <c r="AL1008" s="66"/>
      <c r="AM1008" s="66"/>
      <c r="AN1008" s="66"/>
      <c r="AO1008" s="66"/>
      <c r="AP1008" s="66"/>
      <c r="AQ1008" s="66"/>
      <c r="AR1008" s="66"/>
      <c r="AS1008" s="66"/>
      <c r="AT1008" s="66"/>
      <c r="AU1008" s="66"/>
      <c r="AV1008" s="66"/>
      <c r="AW1008" s="66"/>
      <c r="AX1008" s="66"/>
      <c r="AY1008" s="66"/>
      <c r="AZ1008" s="66"/>
      <c r="BA1008" s="66"/>
      <c r="BB1008" s="66"/>
      <c r="BC1008" s="66"/>
      <c r="BD1008" s="66"/>
      <c r="BE1008" s="66"/>
      <c r="BF1008" s="66"/>
      <c r="BG1008" s="66"/>
      <c r="BH1008" s="66"/>
      <c r="BI1008" s="66"/>
      <c r="BJ1008" s="66"/>
    </row>
    <row r="1009" spans="4:62"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X1009" s="66"/>
      <c r="Y1009" s="66"/>
      <c r="Z1009" s="66"/>
      <c r="AA1009" s="66"/>
      <c r="AB1009" s="66"/>
      <c r="AC1009" s="66"/>
      <c r="AD1009" s="66"/>
      <c r="AE1009" s="66"/>
      <c r="AF1009" s="66"/>
      <c r="AG1009" s="66"/>
      <c r="AH1009" s="66"/>
      <c r="AI1009" s="66"/>
      <c r="AJ1009" s="66"/>
      <c r="AK1009" s="66"/>
      <c r="AL1009" s="66"/>
      <c r="AM1009" s="66"/>
      <c r="AN1009" s="66"/>
      <c r="AO1009" s="66"/>
      <c r="AP1009" s="66"/>
      <c r="AQ1009" s="66"/>
      <c r="AR1009" s="66"/>
      <c r="AS1009" s="66"/>
      <c r="AT1009" s="66"/>
      <c r="AU1009" s="66"/>
      <c r="AV1009" s="66"/>
      <c r="AW1009" s="66"/>
      <c r="AX1009" s="66"/>
      <c r="AY1009" s="66"/>
      <c r="AZ1009" s="66"/>
      <c r="BA1009" s="66"/>
      <c r="BB1009" s="66"/>
      <c r="BC1009" s="66"/>
      <c r="BD1009" s="66"/>
      <c r="BE1009" s="66"/>
      <c r="BF1009" s="66"/>
      <c r="BG1009" s="66"/>
      <c r="BH1009" s="66"/>
      <c r="BI1009" s="66"/>
      <c r="BJ1009" s="66"/>
    </row>
    <row r="1010" spans="4:62"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X1010" s="66"/>
      <c r="Y1010" s="66"/>
      <c r="Z1010" s="66"/>
      <c r="AA1010" s="66"/>
      <c r="AB1010" s="66"/>
      <c r="AC1010" s="66"/>
      <c r="AD1010" s="66"/>
      <c r="AE1010" s="66"/>
      <c r="AF1010" s="66"/>
      <c r="AG1010" s="66"/>
      <c r="AH1010" s="66"/>
      <c r="AI1010" s="66"/>
      <c r="AJ1010" s="66"/>
      <c r="AK1010" s="66"/>
      <c r="AL1010" s="66"/>
      <c r="AM1010" s="66"/>
      <c r="AN1010" s="66"/>
      <c r="AO1010" s="66"/>
      <c r="AP1010" s="66"/>
      <c r="AQ1010" s="66"/>
      <c r="AR1010" s="66"/>
      <c r="AS1010" s="66"/>
      <c r="AT1010" s="66"/>
      <c r="AU1010" s="66"/>
      <c r="AV1010" s="66"/>
      <c r="AW1010" s="66"/>
      <c r="AX1010" s="66"/>
      <c r="AY1010" s="66"/>
      <c r="AZ1010" s="66"/>
      <c r="BA1010" s="66"/>
      <c r="BB1010" s="66"/>
      <c r="BC1010" s="66"/>
      <c r="BD1010" s="66"/>
      <c r="BE1010" s="66"/>
      <c r="BF1010" s="66"/>
      <c r="BG1010" s="66"/>
      <c r="BH1010" s="66"/>
      <c r="BI1010" s="66"/>
      <c r="BJ1010" s="66"/>
    </row>
    <row r="1011" spans="4:62"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  <c r="Z1011" s="66"/>
      <c r="AA1011" s="66"/>
      <c r="AB1011" s="66"/>
      <c r="AC1011" s="66"/>
      <c r="AD1011" s="66"/>
      <c r="AE1011" s="66"/>
      <c r="AF1011" s="66"/>
      <c r="AG1011" s="66"/>
      <c r="AH1011" s="66"/>
      <c r="AI1011" s="66"/>
      <c r="AJ1011" s="66"/>
      <c r="AK1011" s="66"/>
      <c r="AL1011" s="66"/>
      <c r="AM1011" s="66"/>
      <c r="AN1011" s="66"/>
      <c r="AO1011" s="66"/>
      <c r="AP1011" s="66"/>
      <c r="AQ1011" s="66"/>
      <c r="AR1011" s="66"/>
      <c r="AS1011" s="66"/>
      <c r="AT1011" s="66"/>
      <c r="AU1011" s="66"/>
      <c r="AV1011" s="66"/>
      <c r="AW1011" s="66"/>
      <c r="AX1011" s="66"/>
      <c r="AY1011" s="66"/>
      <c r="AZ1011" s="66"/>
      <c r="BA1011" s="66"/>
      <c r="BB1011" s="66"/>
      <c r="BC1011" s="66"/>
      <c r="BD1011" s="66"/>
      <c r="BE1011" s="66"/>
      <c r="BF1011" s="66"/>
      <c r="BG1011" s="66"/>
      <c r="BH1011" s="66"/>
      <c r="BI1011" s="66"/>
      <c r="BJ1011" s="66"/>
    </row>
    <row r="1012" spans="4:62"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  <c r="X1012" s="66"/>
      <c r="Y1012" s="66"/>
      <c r="Z1012" s="66"/>
      <c r="AA1012" s="66"/>
      <c r="AB1012" s="66"/>
      <c r="AC1012" s="66"/>
      <c r="AD1012" s="66"/>
      <c r="AE1012" s="66"/>
      <c r="AF1012" s="66"/>
      <c r="AG1012" s="66"/>
      <c r="AH1012" s="66"/>
      <c r="AI1012" s="66"/>
      <c r="AJ1012" s="66"/>
      <c r="AK1012" s="66"/>
      <c r="AL1012" s="66"/>
      <c r="AM1012" s="66"/>
      <c r="AN1012" s="66"/>
      <c r="AO1012" s="66"/>
      <c r="AP1012" s="66"/>
      <c r="AQ1012" s="66"/>
      <c r="AR1012" s="66"/>
      <c r="AS1012" s="66"/>
      <c r="AT1012" s="66"/>
      <c r="AU1012" s="66"/>
      <c r="AV1012" s="66"/>
      <c r="AW1012" s="66"/>
      <c r="AX1012" s="66"/>
      <c r="AY1012" s="66"/>
      <c r="AZ1012" s="66"/>
      <c r="BA1012" s="66"/>
      <c r="BB1012" s="66"/>
      <c r="BC1012" s="66"/>
      <c r="BD1012" s="66"/>
      <c r="BE1012" s="66"/>
      <c r="BF1012" s="66"/>
      <c r="BG1012" s="66"/>
      <c r="BH1012" s="66"/>
      <c r="BI1012" s="66"/>
      <c r="BJ1012" s="66"/>
    </row>
    <row r="1013" spans="4:62"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  <c r="X1013" s="66"/>
      <c r="Y1013" s="66"/>
      <c r="Z1013" s="66"/>
      <c r="AA1013" s="66"/>
      <c r="AB1013" s="66"/>
      <c r="AC1013" s="66"/>
      <c r="AD1013" s="66"/>
      <c r="AE1013" s="66"/>
      <c r="AF1013" s="66"/>
      <c r="AG1013" s="66"/>
      <c r="AH1013" s="66"/>
      <c r="AI1013" s="66"/>
      <c r="AJ1013" s="66"/>
      <c r="AK1013" s="66"/>
      <c r="AL1013" s="66"/>
      <c r="AM1013" s="66"/>
      <c r="AN1013" s="66"/>
      <c r="AO1013" s="66"/>
      <c r="AP1013" s="66"/>
      <c r="AQ1013" s="66"/>
      <c r="AR1013" s="66"/>
      <c r="AS1013" s="66"/>
      <c r="AT1013" s="66"/>
      <c r="AU1013" s="66"/>
      <c r="AV1013" s="66"/>
      <c r="AW1013" s="66"/>
      <c r="AX1013" s="66"/>
      <c r="AY1013" s="66"/>
      <c r="AZ1013" s="66"/>
      <c r="BA1013" s="66"/>
      <c r="BB1013" s="66"/>
      <c r="BC1013" s="66"/>
      <c r="BD1013" s="66"/>
      <c r="BE1013" s="66"/>
      <c r="BF1013" s="66"/>
      <c r="BG1013" s="66"/>
      <c r="BH1013" s="66"/>
      <c r="BI1013" s="66"/>
      <c r="BJ1013" s="66"/>
    </row>
    <row r="1014" spans="4:62"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  <c r="X1014" s="66"/>
      <c r="Y1014" s="66"/>
      <c r="Z1014" s="66"/>
      <c r="AA1014" s="66"/>
      <c r="AB1014" s="66"/>
      <c r="AC1014" s="66"/>
      <c r="AD1014" s="66"/>
      <c r="AE1014" s="66"/>
      <c r="AF1014" s="66"/>
      <c r="AG1014" s="66"/>
      <c r="AH1014" s="66"/>
      <c r="AI1014" s="66"/>
      <c r="AJ1014" s="66"/>
      <c r="AK1014" s="66"/>
      <c r="AL1014" s="66"/>
      <c r="AM1014" s="66"/>
      <c r="AN1014" s="66"/>
      <c r="AO1014" s="66"/>
      <c r="AP1014" s="66"/>
      <c r="AQ1014" s="66"/>
      <c r="AR1014" s="66"/>
      <c r="AS1014" s="66"/>
      <c r="AT1014" s="66"/>
      <c r="AU1014" s="66"/>
      <c r="AV1014" s="66"/>
      <c r="AW1014" s="66"/>
      <c r="AX1014" s="66"/>
      <c r="AY1014" s="66"/>
      <c r="AZ1014" s="66"/>
      <c r="BA1014" s="66"/>
      <c r="BB1014" s="66"/>
      <c r="BC1014" s="66"/>
      <c r="BD1014" s="66"/>
      <c r="BE1014" s="66"/>
      <c r="BF1014" s="66"/>
      <c r="BG1014" s="66"/>
      <c r="BH1014" s="66"/>
      <c r="BI1014" s="66"/>
      <c r="BJ1014" s="66"/>
    </row>
    <row r="1015" spans="4:62"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  <c r="X1015" s="66"/>
      <c r="Y1015" s="66"/>
      <c r="Z1015" s="66"/>
      <c r="AA1015" s="66"/>
      <c r="AB1015" s="66"/>
      <c r="AC1015" s="66"/>
      <c r="AD1015" s="66"/>
      <c r="AE1015" s="66"/>
      <c r="AF1015" s="66"/>
      <c r="AG1015" s="66"/>
      <c r="AH1015" s="66"/>
      <c r="AI1015" s="66"/>
      <c r="AJ1015" s="66"/>
      <c r="AK1015" s="66"/>
      <c r="AL1015" s="66"/>
      <c r="AM1015" s="66"/>
      <c r="AN1015" s="66"/>
      <c r="AO1015" s="66"/>
      <c r="AP1015" s="66"/>
      <c r="AQ1015" s="66"/>
      <c r="AR1015" s="66"/>
      <c r="AS1015" s="66"/>
      <c r="AT1015" s="66"/>
      <c r="AU1015" s="66"/>
      <c r="AV1015" s="66"/>
      <c r="AW1015" s="66"/>
      <c r="AX1015" s="66"/>
      <c r="AY1015" s="66"/>
      <c r="AZ1015" s="66"/>
      <c r="BA1015" s="66"/>
      <c r="BB1015" s="66"/>
      <c r="BC1015" s="66"/>
      <c r="BD1015" s="66"/>
      <c r="BE1015" s="66"/>
      <c r="BF1015" s="66"/>
      <c r="BG1015" s="66"/>
      <c r="BH1015" s="66"/>
      <c r="BI1015" s="66"/>
      <c r="BJ1015" s="66"/>
    </row>
    <row r="1016" spans="4:62"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66"/>
      <c r="X1016" s="66"/>
      <c r="Y1016" s="66"/>
      <c r="Z1016" s="66"/>
      <c r="AA1016" s="66"/>
      <c r="AB1016" s="66"/>
      <c r="AC1016" s="66"/>
      <c r="AD1016" s="66"/>
      <c r="AE1016" s="66"/>
      <c r="AF1016" s="66"/>
      <c r="AG1016" s="66"/>
      <c r="AH1016" s="66"/>
      <c r="AI1016" s="66"/>
      <c r="AJ1016" s="66"/>
      <c r="AK1016" s="66"/>
      <c r="AL1016" s="66"/>
      <c r="AM1016" s="66"/>
      <c r="AN1016" s="66"/>
      <c r="AO1016" s="66"/>
      <c r="AP1016" s="66"/>
      <c r="AQ1016" s="66"/>
      <c r="AR1016" s="66"/>
      <c r="AS1016" s="66"/>
      <c r="AT1016" s="66"/>
      <c r="AU1016" s="66"/>
      <c r="AV1016" s="66"/>
      <c r="AW1016" s="66"/>
      <c r="AX1016" s="66"/>
      <c r="AY1016" s="66"/>
      <c r="AZ1016" s="66"/>
      <c r="BA1016" s="66"/>
      <c r="BB1016" s="66"/>
      <c r="BC1016" s="66"/>
      <c r="BD1016" s="66"/>
      <c r="BE1016" s="66"/>
      <c r="BF1016" s="66"/>
      <c r="BG1016" s="66"/>
      <c r="BH1016" s="66"/>
      <c r="BI1016" s="66"/>
      <c r="BJ1016" s="66"/>
    </row>
    <row r="1017" spans="4:62"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66"/>
      <c r="X1017" s="66"/>
      <c r="Y1017" s="66"/>
      <c r="Z1017" s="66"/>
      <c r="AA1017" s="66"/>
      <c r="AB1017" s="66"/>
      <c r="AC1017" s="66"/>
      <c r="AD1017" s="66"/>
      <c r="AE1017" s="66"/>
      <c r="AF1017" s="66"/>
      <c r="AG1017" s="66"/>
      <c r="AH1017" s="66"/>
      <c r="AI1017" s="66"/>
      <c r="AJ1017" s="66"/>
      <c r="AK1017" s="66"/>
      <c r="AL1017" s="66"/>
      <c r="AM1017" s="66"/>
      <c r="AN1017" s="66"/>
      <c r="AO1017" s="66"/>
      <c r="AP1017" s="66"/>
      <c r="AQ1017" s="66"/>
      <c r="AR1017" s="66"/>
      <c r="AS1017" s="66"/>
      <c r="AT1017" s="66"/>
      <c r="AU1017" s="66"/>
      <c r="AV1017" s="66"/>
      <c r="AW1017" s="66"/>
      <c r="AX1017" s="66"/>
      <c r="AY1017" s="66"/>
      <c r="AZ1017" s="66"/>
      <c r="BA1017" s="66"/>
      <c r="BB1017" s="66"/>
      <c r="BC1017" s="66"/>
      <c r="BD1017" s="66"/>
      <c r="BE1017" s="66"/>
      <c r="BF1017" s="66"/>
      <c r="BG1017" s="66"/>
      <c r="BH1017" s="66"/>
      <c r="BI1017" s="66"/>
      <c r="BJ1017" s="66"/>
    </row>
    <row r="1018" spans="4:62"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S1018" s="66"/>
      <c r="T1018" s="66"/>
      <c r="U1018" s="66"/>
      <c r="V1018" s="66"/>
      <c r="W1018" s="66"/>
      <c r="X1018" s="66"/>
      <c r="Y1018" s="66"/>
      <c r="Z1018" s="66"/>
      <c r="AA1018" s="66"/>
      <c r="AB1018" s="66"/>
      <c r="AC1018" s="66"/>
      <c r="AD1018" s="66"/>
      <c r="AE1018" s="66"/>
      <c r="AF1018" s="66"/>
      <c r="AG1018" s="66"/>
      <c r="AH1018" s="66"/>
      <c r="AI1018" s="66"/>
      <c r="AJ1018" s="66"/>
      <c r="AK1018" s="66"/>
      <c r="AL1018" s="66"/>
      <c r="AM1018" s="66"/>
      <c r="AN1018" s="66"/>
      <c r="AO1018" s="66"/>
      <c r="AP1018" s="66"/>
      <c r="AQ1018" s="66"/>
      <c r="AR1018" s="66"/>
      <c r="AS1018" s="66"/>
      <c r="AT1018" s="66"/>
      <c r="AU1018" s="66"/>
      <c r="AV1018" s="66"/>
      <c r="AW1018" s="66"/>
      <c r="AX1018" s="66"/>
      <c r="AY1018" s="66"/>
      <c r="AZ1018" s="66"/>
      <c r="BA1018" s="66"/>
      <c r="BB1018" s="66"/>
      <c r="BC1018" s="66"/>
      <c r="BD1018" s="66"/>
      <c r="BE1018" s="66"/>
      <c r="BF1018" s="66"/>
      <c r="BG1018" s="66"/>
      <c r="BH1018" s="66"/>
      <c r="BI1018" s="66"/>
      <c r="BJ1018" s="66"/>
    </row>
    <row r="1019" spans="4:62"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66"/>
      <c r="X1019" s="66"/>
      <c r="Y1019" s="66"/>
      <c r="Z1019" s="66"/>
      <c r="AA1019" s="66"/>
      <c r="AB1019" s="66"/>
      <c r="AC1019" s="66"/>
      <c r="AD1019" s="66"/>
      <c r="AE1019" s="66"/>
      <c r="AF1019" s="66"/>
      <c r="AG1019" s="66"/>
      <c r="AH1019" s="66"/>
      <c r="AI1019" s="66"/>
      <c r="AJ1019" s="66"/>
      <c r="AK1019" s="66"/>
      <c r="AL1019" s="66"/>
      <c r="AM1019" s="66"/>
      <c r="AN1019" s="66"/>
      <c r="AO1019" s="66"/>
      <c r="AP1019" s="66"/>
      <c r="AQ1019" s="66"/>
      <c r="AR1019" s="66"/>
      <c r="AS1019" s="66"/>
      <c r="AT1019" s="66"/>
      <c r="AU1019" s="66"/>
      <c r="AV1019" s="66"/>
      <c r="AW1019" s="66"/>
      <c r="AX1019" s="66"/>
      <c r="AY1019" s="66"/>
      <c r="AZ1019" s="66"/>
      <c r="BA1019" s="66"/>
      <c r="BB1019" s="66"/>
      <c r="BC1019" s="66"/>
      <c r="BD1019" s="66"/>
      <c r="BE1019" s="66"/>
      <c r="BF1019" s="66"/>
      <c r="BG1019" s="66"/>
      <c r="BH1019" s="66"/>
      <c r="BI1019" s="66"/>
      <c r="BJ1019" s="66"/>
    </row>
    <row r="1020" spans="4:62">
      <c r="D1020" s="66"/>
      <c r="E1020" s="66"/>
      <c r="F1020" s="66"/>
      <c r="G1020" s="66"/>
      <c r="H1020" s="66"/>
      <c r="I1020" s="66"/>
      <c r="J1020" s="66"/>
      <c r="K1020" s="66"/>
      <c r="L1020" s="66"/>
      <c r="M1020" s="66"/>
      <c r="N1020" s="66"/>
      <c r="O1020" s="66"/>
      <c r="P1020" s="66"/>
      <c r="Q1020" s="66"/>
      <c r="R1020" s="66"/>
      <c r="S1020" s="66"/>
      <c r="T1020" s="66"/>
      <c r="U1020" s="66"/>
      <c r="V1020" s="66"/>
      <c r="W1020" s="66"/>
      <c r="X1020" s="66"/>
      <c r="Y1020" s="66"/>
      <c r="Z1020" s="66"/>
      <c r="AA1020" s="66"/>
      <c r="AB1020" s="66"/>
      <c r="AC1020" s="66"/>
      <c r="AD1020" s="66"/>
      <c r="AE1020" s="66"/>
      <c r="AF1020" s="66"/>
      <c r="AG1020" s="66"/>
      <c r="AH1020" s="66"/>
      <c r="AI1020" s="66"/>
      <c r="AJ1020" s="66"/>
      <c r="AK1020" s="66"/>
      <c r="AL1020" s="66"/>
      <c r="AM1020" s="66"/>
      <c r="AN1020" s="66"/>
      <c r="AO1020" s="66"/>
      <c r="AP1020" s="66"/>
      <c r="AQ1020" s="66"/>
      <c r="AR1020" s="66"/>
      <c r="AS1020" s="66"/>
      <c r="AT1020" s="66"/>
      <c r="AU1020" s="66"/>
      <c r="AV1020" s="66"/>
      <c r="AW1020" s="66"/>
      <c r="AX1020" s="66"/>
      <c r="AY1020" s="66"/>
      <c r="AZ1020" s="66"/>
      <c r="BA1020" s="66"/>
      <c r="BB1020" s="66"/>
      <c r="BC1020" s="66"/>
      <c r="BD1020" s="66"/>
      <c r="BE1020" s="66"/>
      <c r="BF1020" s="66"/>
      <c r="BG1020" s="66"/>
      <c r="BH1020" s="66"/>
      <c r="BI1020" s="66"/>
      <c r="BJ1020" s="66"/>
    </row>
    <row r="1021" spans="4:62">
      <c r="D1021" s="66"/>
      <c r="E1021" s="66"/>
      <c r="F1021" s="66"/>
      <c r="G1021" s="66"/>
      <c r="H1021" s="66"/>
      <c r="I1021" s="66"/>
      <c r="J1021" s="66"/>
      <c r="K1021" s="66"/>
      <c r="L1021" s="66"/>
      <c r="M1021" s="66"/>
      <c r="N1021" s="66"/>
      <c r="O1021" s="66"/>
      <c r="P1021" s="66"/>
      <c r="Q1021" s="66"/>
      <c r="R1021" s="66"/>
      <c r="S1021" s="66"/>
      <c r="T1021" s="66"/>
      <c r="U1021" s="66"/>
      <c r="V1021" s="66"/>
      <c r="W1021" s="66"/>
      <c r="X1021" s="66"/>
      <c r="Y1021" s="66"/>
      <c r="Z1021" s="66"/>
      <c r="AA1021" s="66"/>
      <c r="AB1021" s="66"/>
      <c r="AC1021" s="66"/>
      <c r="AD1021" s="66"/>
      <c r="AE1021" s="66"/>
      <c r="AF1021" s="66"/>
      <c r="AG1021" s="66"/>
      <c r="AH1021" s="66"/>
      <c r="AI1021" s="66"/>
      <c r="AJ1021" s="66"/>
      <c r="AK1021" s="66"/>
      <c r="AL1021" s="66"/>
      <c r="AM1021" s="66"/>
      <c r="AN1021" s="66"/>
      <c r="AO1021" s="66"/>
      <c r="AP1021" s="66"/>
      <c r="AQ1021" s="66"/>
      <c r="AR1021" s="66"/>
      <c r="AS1021" s="66"/>
      <c r="AT1021" s="66"/>
      <c r="AU1021" s="66"/>
      <c r="AV1021" s="66"/>
      <c r="AW1021" s="66"/>
      <c r="AX1021" s="66"/>
      <c r="AY1021" s="66"/>
      <c r="AZ1021" s="66"/>
      <c r="BA1021" s="66"/>
      <c r="BB1021" s="66"/>
      <c r="BC1021" s="66"/>
      <c r="BD1021" s="66"/>
      <c r="BE1021" s="66"/>
      <c r="BF1021" s="66"/>
      <c r="BG1021" s="66"/>
      <c r="BH1021" s="66"/>
      <c r="BI1021" s="66"/>
      <c r="BJ1021" s="66"/>
    </row>
    <row r="1022" spans="4:62">
      <c r="D1022" s="66"/>
      <c r="E1022" s="66"/>
      <c r="F1022" s="66"/>
      <c r="G1022" s="66"/>
      <c r="H1022" s="66"/>
      <c r="I1022" s="66"/>
      <c r="J1022" s="66"/>
      <c r="K1022" s="66"/>
      <c r="L1022" s="66"/>
      <c r="M1022" s="66"/>
      <c r="N1022" s="66"/>
      <c r="O1022" s="66"/>
      <c r="P1022" s="66"/>
      <c r="Q1022" s="66"/>
      <c r="R1022" s="66"/>
      <c r="S1022" s="66"/>
      <c r="T1022" s="66"/>
      <c r="U1022" s="66"/>
      <c r="V1022" s="66"/>
      <c r="W1022" s="66"/>
      <c r="X1022" s="66"/>
      <c r="Y1022" s="66"/>
      <c r="Z1022" s="66"/>
      <c r="AA1022" s="66"/>
      <c r="AB1022" s="66"/>
      <c r="AC1022" s="66"/>
      <c r="AD1022" s="66"/>
      <c r="AE1022" s="66"/>
      <c r="AF1022" s="66"/>
      <c r="AG1022" s="66"/>
      <c r="AH1022" s="66"/>
      <c r="AI1022" s="66"/>
      <c r="AJ1022" s="66"/>
      <c r="AK1022" s="66"/>
      <c r="AL1022" s="66"/>
      <c r="AM1022" s="66"/>
      <c r="AN1022" s="66"/>
      <c r="AO1022" s="66"/>
      <c r="AP1022" s="66"/>
      <c r="AQ1022" s="66"/>
      <c r="AR1022" s="66"/>
      <c r="AS1022" s="66"/>
      <c r="AT1022" s="66"/>
      <c r="AU1022" s="66"/>
      <c r="AV1022" s="66"/>
      <c r="AW1022" s="66"/>
      <c r="AX1022" s="66"/>
      <c r="AY1022" s="66"/>
      <c r="AZ1022" s="66"/>
      <c r="BA1022" s="66"/>
      <c r="BB1022" s="66"/>
      <c r="BC1022" s="66"/>
      <c r="BD1022" s="66"/>
      <c r="BE1022" s="66"/>
      <c r="BF1022" s="66"/>
      <c r="BG1022" s="66"/>
      <c r="BH1022" s="66"/>
      <c r="BI1022" s="66"/>
      <c r="BJ1022" s="66"/>
    </row>
    <row r="1023" spans="4:62">
      <c r="D1023" s="66"/>
      <c r="E1023" s="66"/>
      <c r="F1023" s="66"/>
      <c r="G1023" s="66"/>
      <c r="H1023" s="66"/>
      <c r="I1023" s="66"/>
      <c r="J1023" s="66"/>
      <c r="K1023" s="66"/>
      <c r="L1023" s="66"/>
      <c r="M1023" s="66"/>
      <c r="N1023" s="66"/>
      <c r="O1023" s="66"/>
      <c r="P1023" s="66"/>
      <c r="Q1023" s="66"/>
      <c r="R1023" s="66"/>
      <c r="S1023" s="66"/>
      <c r="T1023" s="66"/>
      <c r="U1023" s="66"/>
      <c r="V1023" s="66"/>
      <c r="W1023" s="66"/>
      <c r="X1023" s="66"/>
      <c r="Y1023" s="66"/>
      <c r="Z1023" s="66"/>
      <c r="AA1023" s="66"/>
      <c r="AB1023" s="66"/>
      <c r="AC1023" s="66"/>
      <c r="AD1023" s="66"/>
      <c r="AE1023" s="66"/>
      <c r="AF1023" s="66"/>
      <c r="AG1023" s="66"/>
      <c r="AH1023" s="66"/>
      <c r="AI1023" s="66"/>
      <c r="AJ1023" s="66"/>
      <c r="AK1023" s="66"/>
      <c r="AL1023" s="66"/>
      <c r="AM1023" s="66"/>
      <c r="AN1023" s="66"/>
      <c r="AO1023" s="66"/>
      <c r="AP1023" s="66"/>
      <c r="AQ1023" s="66"/>
      <c r="AR1023" s="66"/>
      <c r="AS1023" s="66"/>
      <c r="AT1023" s="66"/>
      <c r="AU1023" s="66"/>
      <c r="AV1023" s="66"/>
      <c r="AW1023" s="66"/>
      <c r="AX1023" s="66"/>
      <c r="AY1023" s="66"/>
      <c r="AZ1023" s="66"/>
      <c r="BA1023" s="66"/>
      <c r="BB1023" s="66"/>
      <c r="BC1023" s="66"/>
      <c r="BD1023" s="66"/>
      <c r="BE1023" s="66"/>
      <c r="BF1023" s="66"/>
      <c r="BG1023" s="66"/>
      <c r="BH1023" s="66"/>
      <c r="BI1023" s="66"/>
      <c r="BJ1023" s="66"/>
    </row>
    <row r="1024" spans="4:62">
      <c r="D1024" s="66"/>
      <c r="E1024" s="66"/>
      <c r="F1024" s="66"/>
      <c r="G1024" s="66"/>
      <c r="H1024" s="66"/>
      <c r="I1024" s="66"/>
      <c r="J1024" s="66"/>
      <c r="K1024" s="66"/>
      <c r="L1024" s="66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  <c r="X1024" s="66"/>
      <c r="Y1024" s="66"/>
      <c r="Z1024" s="66"/>
      <c r="AA1024" s="66"/>
      <c r="AB1024" s="66"/>
      <c r="AC1024" s="66"/>
      <c r="AD1024" s="66"/>
      <c r="AE1024" s="66"/>
      <c r="AF1024" s="66"/>
      <c r="AG1024" s="66"/>
      <c r="AH1024" s="66"/>
      <c r="AI1024" s="66"/>
      <c r="AJ1024" s="66"/>
      <c r="AK1024" s="66"/>
      <c r="AL1024" s="66"/>
      <c r="AM1024" s="66"/>
      <c r="AN1024" s="66"/>
      <c r="AO1024" s="66"/>
      <c r="AP1024" s="66"/>
      <c r="AQ1024" s="66"/>
      <c r="AR1024" s="66"/>
      <c r="AS1024" s="66"/>
      <c r="AT1024" s="66"/>
      <c r="AU1024" s="66"/>
      <c r="AV1024" s="66"/>
      <c r="AW1024" s="66"/>
      <c r="AX1024" s="66"/>
      <c r="AY1024" s="66"/>
      <c r="AZ1024" s="66"/>
      <c r="BA1024" s="66"/>
      <c r="BB1024" s="66"/>
      <c r="BC1024" s="66"/>
      <c r="BD1024" s="66"/>
      <c r="BE1024" s="66"/>
      <c r="BF1024" s="66"/>
      <c r="BG1024" s="66"/>
      <c r="BH1024" s="66"/>
      <c r="BI1024" s="66"/>
      <c r="BJ1024" s="66"/>
    </row>
    <row r="1025" spans="4:62"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  <c r="X1025" s="66"/>
      <c r="Y1025" s="66"/>
      <c r="Z1025" s="66"/>
      <c r="AA1025" s="66"/>
      <c r="AB1025" s="66"/>
      <c r="AC1025" s="66"/>
      <c r="AD1025" s="66"/>
      <c r="AE1025" s="66"/>
      <c r="AF1025" s="66"/>
      <c r="AG1025" s="66"/>
      <c r="AH1025" s="66"/>
      <c r="AI1025" s="66"/>
      <c r="AJ1025" s="66"/>
      <c r="AK1025" s="66"/>
      <c r="AL1025" s="66"/>
      <c r="AM1025" s="66"/>
      <c r="AN1025" s="66"/>
      <c r="AO1025" s="66"/>
      <c r="AP1025" s="66"/>
      <c r="AQ1025" s="66"/>
      <c r="AR1025" s="66"/>
      <c r="AS1025" s="66"/>
      <c r="AT1025" s="66"/>
      <c r="AU1025" s="66"/>
      <c r="AV1025" s="66"/>
      <c r="AW1025" s="66"/>
      <c r="AX1025" s="66"/>
      <c r="AY1025" s="66"/>
      <c r="AZ1025" s="66"/>
      <c r="BA1025" s="66"/>
      <c r="BB1025" s="66"/>
      <c r="BC1025" s="66"/>
      <c r="BD1025" s="66"/>
      <c r="BE1025" s="66"/>
      <c r="BF1025" s="66"/>
      <c r="BG1025" s="66"/>
      <c r="BH1025" s="66"/>
      <c r="BI1025" s="66"/>
      <c r="BJ1025" s="66"/>
    </row>
    <row r="1026" spans="4:62">
      <c r="D1026" s="66"/>
      <c r="E1026" s="66"/>
      <c r="F1026" s="66"/>
      <c r="G1026" s="66"/>
      <c r="H1026" s="66"/>
      <c r="I1026" s="66"/>
      <c r="J1026" s="66"/>
      <c r="K1026" s="66"/>
      <c r="L1026" s="66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  <c r="X1026" s="66"/>
      <c r="Y1026" s="66"/>
      <c r="Z1026" s="66"/>
      <c r="AA1026" s="66"/>
      <c r="AB1026" s="66"/>
      <c r="AC1026" s="66"/>
      <c r="AD1026" s="66"/>
      <c r="AE1026" s="66"/>
      <c r="AF1026" s="66"/>
      <c r="AG1026" s="66"/>
      <c r="AH1026" s="66"/>
      <c r="AI1026" s="66"/>
      <c r="AJ1026" s="66"/>
      <c r="AK1026" s="66"/>
      <c r="AL1026" s="66"/>
      <c r="AM1026" s="66"/>
      <c r="AN1026" s="66"/>
      <c r="AO1026" s="66"/>
      <c r="AP1026" s="66"/>
      <c r="AQ1026" s="66"/>
      <c r="AR1026" s="66"/>
      <c r="AS1026" s="66"/>
      <c r="AT1026" s="66"/>
      <c r="AU1026" s="66"/>
      <c r="AV1026" s="66"/>
      <c r="AW1026" s="66"/>
      <c r="AX1026" s="66"/>
      <c r="AY1026" s="66"/>
      <c r="AZ1026" s="66"/>
      <c r="BA1026" s="66"/>
      <c r="BB1026" s="66"/>
      <c r="BC1026" s="66"/>
      <c r="BD1026" s="66"/>
      <c r="BE1026" s="66"/>
      <c r="BF1026" s="66"/>
      <c r="BG1026" s="66"/>
      <c r="BH1026" s="66"/>
      <c r="BI1026" s="66"/>
      <c r="BJ1026" s="66"/>
    </row>
    <row r="1027" spans="4:62">
      <c r="D1027" s="66"/>
      <c r="E1027" s="66"/>
      <c r="F1027" s="66"/>
      <c r="G1027" s="66"/>
      <c r="H1027" s="66"/>
      <c r="I1027" s="66"/>
      <c r="J1027" s="66"/>
      <c r="K1027" s="66"/>
      <c r="L1027" s="66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  <c r="X1027" s="66"/>
      <c r="Y1027" s="66"/>
      <c r="Z1027" s="66"/>
      <c r="AA1027" s="66"/>
      <c r="AB1027" s="66"/>
      <c r="AC1027" s="66"/>
      <c r="AD1027" s="66"/>
      <c r="AE1027" s="66"/>
      <c r="AF1027" s="66"/>
      <c r="AG1027" s="66"/>
      <c r="AH1027" s="66"/>
      <c r="AI1027" s="66"/>
      <c r="AJ1027" s="66"/>
      <c r="AK1027" s="66"/>
      <c r="AL1027" s="66"/>
      <c r="AM1027" s="66"/>
      <c r="AN1027" s="66"/>
      <c r="AO1027" s="66"/>
      <c r="AP1027" s="66"/>
      <c r="AQ1027" s="66"/>
      <c r="AR1027" s="66"/>
      <c r="AS1027" s="66"/>
      <c r="AT1027" s="66"/>
      <c r="AU1027" s="66"/>
      <c r="AV1027" s="66"/>
      <c r="AW1027" s="66"/>
      <c r="AX1027" s="66"/>
      <c r="AY1027" s="66"/>
      <c r="AZ1027" s="66"/>
      <c r="BA1027" s="66"/>
      <c r="BB1027" s="66"/>
      <c r="BC1027" s="66"/>
      <c r="BD1027" s="66"/>
      <c r="BE1027" s="66"/>
      <c r="BF1027" s="66"/>
      <c r="BG1027" s="66"/>
      <c r="BH1027" s="66"/>
      <c r="BI1027" s="66"/>
      <c r="BJ1027" s="66"/>
    </row>
    <row r="1028" spans="4:62"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  <c r="X1028" s="66"/>
      <c r="Y1028" s="66"/>
      <c r="Z1028" s="66"/>
      <c r="AA1028" s="66"/>
      <c r="AB1028" s="66"/>
      <c r="AC1028" s="66"/>
      <c r="AD1028" s="66"/>
      <c r="AE1028" s="66"/>
      <c r="AF1028" s="66"/>
      <c r="AG1028" s="66"/>
      <c r="AH1028" s="66"/>
      <c r="AI1028" s="66"/>
      <c r="AJ1028" s="66"/>
      <c r="AK1028" s="66"/>
      <c r="AL1028" s="66"/>
      <c r="AM1028" s="66"/>
      <c r="AN1028" s="66"/>
      <c r="AO1028" s="66"/>
      <c r="AP1028" s="66"/>
      <c r="AQ1028" s="66"/>
      <c r="AR1028" s="66"/>
      <c r="AS1028" s="66"/>
      <c r="AT1028" s="66"/>
      <c r="AU1028" s="66"/>
      <c r="AV1028" s="66"/>
      <c r="AW1028" s="66"/>
      <c r="AX1028" s="66"/>
      <c r="AY1028" s="66"/>
      <c r="AZ1028" s="66"/>
      <c r="BA1028" s="66"/>
      <c r="BB1028" s="66"/>
      <c r="BC1028" s="66"/>
      <c r="BD1028" s="66"/>
      <c r="BE1028" s="66"/>
      <c r="BF1028" s="66"/>
      <c r="BG1028" s="66"/>
      <c r="BH1028" s="66"/>
      <c r="BI1028" s="66"/>
      <c r="BJ1028" s="66"/>
    </row>
    <row r="1029" spans="4:62">
      <c r="D1029" s="66"/>
      <c r="E1029" s="66"/>
      <c r="F1029" s="66"/>
      <c r="G1029" s="66"/>
      <c r="H1029" s="66"/>
      <c r="I1029" s="66"/>
      <c r="J1029" s="66"/>
      <c r="K1029" s="66"/>
      <c r="L1029" s="66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  <c r="X1029" s="66"/>
      <c r="Y1029" s="66"/>
      <c r="Z1029" s="66"/>
      <c r="AA1029" s="66"/>
      <c r="AB1029" s="66"/>
      <c r="AC1029" s="66"/>
      <c r="AD1029" s="66"/>
      <c r="AE1029" s="66"/>
      <c r="AF1029" s="66"/>
      <c r="AG1029" s="66"/>
      <c r="AH1029" s="66"/>
      <c r="AI1029" s="66"/>
      <c r="AJ1029" s="66"/>
      <c r="AK1029" s="66"/>
      <c r="AL1029" s="66"/>
      <c r="AM1029" s="66"/>
      <c r="AN1029" s="66"/>
      <c r="AO1029" s="66"/>
      <c r="AP1029" s="66"/>
      <c r="AQ1029" s="66"/>
      <c r="AR1029" s="66"/>
      <c r="AS1029" s="66"/>
      <c r="AT1029" s="66"/>
      <c r="AU1029" s="66"/>
      <c r="AV1029" s="66"/>
      <c r="AW1029" s="66"/>
      <c r="AX1029" s="66"/>
      <c r="AY1029" s="66"/>
      <c r="AZ1029" s="66"/>
      <c r="BA1029" s="66"/>
      <c r="BB1029" s="66"/>
      <c r="BC1029" s="66"/>
      <c r="BD1029" s="66"/>
      <c r="BE1029" s="66"/>
      <c r="BF1029" s="66"/>
      <c r="BG1029" s="66"/>
      <c r="BH1029" s="66"/>
      <c r="BI1029" s="66"/>
      <c r="BJ1029" s="66"/>
    </row>
    <row r="1030" spans="4:62">
      <c r="D1030" s="66"/>
      <c r="E1030" s="66"/>
      <c r="F1030" s="66"/>
      <c r="G1030" s="66"/>
      <c r="H1030" s="66"/>
      <c r="I1030" s="66"/>
      <c r="J1030" s="66"/>
      <c r="K1030" s="66"/>
      <c r="L1030" s="66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  <c r="X1030" s="66"/>
      <c r="Y1030" s="66"/>
      <c r="Z1030" s="66"/>
      <c r="AA1030" s="66"/>
      <c r="AB1030" s="66"/>
      <c r="AC1030" s="66"/>
      <c r="AD1030" s="66"/>
      <c r="AE1030" s="66"/>
      <c r="AF1030" s="66"/>
      <c r="AG1030" s="66"/>
      <c r="AH1030" s="66"/>
      <c r="AI1030" s="66"/>
      <c r="AJ1030" s="66"/>
      <c r="AK1030" s="66"/>
      <c r="AL1030" s="66"/>
      <c r="AM1030" s="66"/>
      <c r="AN1030" s="66"/>
      <c r="AO1030" s="66"/>
      <c r="AP1030" s="66"/>
      <c r="AQ1030" s="66"/>
      <c r="AR1030" s="66"/>
      <c r="AS1030" s="66"/>
      <c r="AT1030" s="66"/>
      <c r="AU1030" s="66"/>
      <c r="AV1030" s="66"/>
      <c r="AW1030" s="66"/>
      <c r="AX1030" s="66"/>
      <c r="AY1030" s="66"/>
      <c r="AZ1030" s="66"/>
      <c r="BA1030" s="66"/>
      <c r="BB1030" s="66"/>
      <c r="BC1030" s="66"/>
      <c r="BD1030" s="66"/>
      <c r="BE1030" s="66"/>
      <c r="BF1030" s="66"/>
      <c r="BG1030" s="66"/>
      <c r="BH1030" s="66"/>
      <c r="BI1030" s="66"/>
      <c r="BJ1030" s="66"/>
    </row>
    <row r="1031" spans="4:62">
      <c r="D1031" s="66"/>
      <c r="E1031" s="66"/>
      <c r="F1031" s="66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66"/>
      <c r="X1031" s="66"/>
      <c r="Y1031" s="66"/>
      <c r="Z1031" s="66"/>
      <c r="AA1031" s="66"/>
      <c r="AB1031" s="66"/>
      <c r="AC1031" s="66"/>
      <c r="AD1031" s="66"/>
      <c r="AE1031" s="66"/>
      <c r="AF1031" s="66"/>
      <c r="AG1031" s="66"/>
      <c r="AH1031" s="66"/>
      <c r="AI1031" s="66"/>
      <c r="AJ1031" s="66"/>
      <c r="AK1031" s="66"/>
      <c r="AL1031" s="66"/>
      <c r="AM1031" s="66"/>
      <c r="AN1031" s="66"/>
      <c r="AO1031" s="66"/>
      <c r="AP1031" s="66"/>
      <c r="AQ1031" s="66"/>
      <c r="AR1031" s="66"/>
      <c r="AS1031" s="66"/>
      <c r="AT1031" s="66"/>
      <c r="AU1031" s="66"/>
      <c r="AV1031" s="66"/>
      <c r="AW1031" s="66"/>
      <c r="AX1031" s="66"/>
      <c r="AY1031" s="66"/>
      <c r="AZ1031" s="66"/>
      <c r="BA1031" s="66"/>
      <c r="BB1031" s="66"/>
      <c r="BC1031" s="66"/>
      <c r="BD1031" s="66"/>
      <c r="BE1031" s="66"/>
      <c r="BF1031" s="66"/>
      <c r="BG1031" s="66"/>
      <c r="BH1031" s="66"/>
      <c r="BI1031" s="66"/>
      <c r="BJ1031" s="66"/>
    </row>
    <row r="1032" spans="4:62"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  <c r="X1032" s="66"/>
      <c r="Y1032" s="66"/>
      <c r="Z1032" s="66"/>
      <c r="AA1032" s="66"/>
      <c r="AB1032" s="66"/>
      <c r="AC1032" s="66"/>
      <c r="AD1032" s="66"/>
      <c r="AE1032" s="66"/>
      <c r="AF1032" s="66"/>
      <c r="AG1032" s="66"/>
      <c r="AH1032" s="66"/>
      <c r="AI1032" s="66"/>
      <c r="AJ1032" s="66"/>
      <c r="AK1032" s="66"/>
      <c r="AL1032" s="66"/>
      <c r="AM1032" s="66"/>
      <c r="AN1032" s="66"/>
      <c r="AO1032" s="66"/>
      <c r="AP1032" s="66"/>
      <c r="AQ1032" s="66"/>
      <c r="AR1032" s="66"/>
      <c r="AS1032" s="66"/>
      <c r="AT1032" s="66"/>
      <c r="AU1032" s="66"/>
      <c r="AV1032" s="66"/>
      <c r="AW1032" s="66"/>
      <c r="AX1032" s="66"/>
      <c r="AY1032" s="66"/>
      <c r="AZ1032" s="66"/>
      <c r="BA1032" s="66"/>
      <c r="BB1032" s="66"/>
      <c r="BC1032" s="66"/>
      <c r="BD1032" s="66"/>
      <c r="BE1032" s="66"/>
      <c r="BF1032" s="66"/>
      <c r="BG1032" s="66"/>
      <c r="BH1032" s="66"/>
      <c r="BI1032" s="66"/>
      <c r="BJ1032" s="66"/>
    </row>
    <row r="1033" spans="4:62"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  <c r="X1033" s="66"/>
      <c r="Y1033" s="66"/>
      <c r="Z1033" s="66"/>
      <c r="AA1033" s="66"/>
      <c r="AB1033" s="66"/>
      <c r="AC1033" s="66"/>
      <c r="AD1033" s="66"/>
      <c r="AE1033" s="66"/>
      <c r="AF1033" s="66"/>
      <c r="AG1033" s="66"/>
      <c r="AH1033" s="66"/>
      <c r="AI1033" s="66"/>
      <c r="AJ1033" s="66"/>
      <c r="AK1033" s="66"/>
      <c r="AL1033" s="66"/>
      <c r="AM1033" s="66"/>
      <c r="AN1033" s="66"/>
      <c r="AO1033" s="66"/>
      <c r="AP1033" s="66"/>
      <c r="AQ1033" s="66"/>
      <c r="AR1033" s="66"/>
      <c r="AS1033" s="66"/>
      <c r="AT1033" s="66"/>
      <c r="AU1033" s="66"/>
      <c r="AV1033" s="66"/>
      <c r="AW1033" s="66"/>
      <c r="AX1033" s="66"/>
      <c r="AY1033" s="66"/>
      <c r="AZ1033" s="66"/>
      <c r="BA1033" s="66"/>
      <c r="BB1033" s="66"/>
      <c r="BC1033" s="66"/>
      <c r="BD1033" s="66"/>
      <c r="BE1033" s="66"/>
      <c r="BF1033" s="66"/>
      <c r="BG1033" s="66"/>
      <c r="BH1033" s="66"/>
      <c r="BI1033" s="66"/>
      <c r="BJ1033" s="66"/>
    </row>
    <row r="1034" spans="4:62"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66"/>
      <c r="X1034" s="66"/>
      <c r="Y1034" s="66"/>
      <c r="Z1034" s="66"/>
      <c r="AA1034" s="66"/>
      <c r="AB1034" s="66"/>
      <c r="AC1034" s="66"/>
      <c r="AD1034" s="66"/>
      <c r="AE1034" s="66"/>
      <c r="AF1034" s="66"/>
      <c r="AG1034" s="66"/>
      <c r="AH1034" s="66"/>
      <c r="AI1034" s="66"/>
      <c r="AJ1034" s="66"/>
      <c r="AK1034" s="66"/>
      <c r="AL1034" s="66"/>
      <c r="AM1034" s="66"/>
      <c r="AN1034" s="66"/>
      <c r="AO1034" s="66"/>
      <c r="AP1034" s="66"/>
      <c r="AQ1034" s="66"/>
      <c r="AR1034" s="66"/>
      <c r="AS1034" s="66"/>
      <c r="AT1034" s="66"/>
      <c r="AU1034" s="66"/>
      <c r="AV1034" s="66"/>
      <c r="AW1034" s="66"/>
      <c r="AX1034" s="66"/>
      <c r="AY1034" s="66"/>
      <c r="AZ1034" s="66"/>
      <c r="BA1034" s="66"/>
      <c r="BB1034" s="66"/>
      <c r="BC1034" s="66"/>
      <c r="BD1034" s="66"/>
      <c r="BE1034" s="66"/>
      <c r="BF1034" s="66"/>
      <c r="BG1034" s="66"/>
      <c r="BH1034" s="66"/>
      <c r="BI1034" s="66"/>
      <c r="BJ1034" s="66"/>
    </row>
    <row r="1035" spans="4:62"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  <c r="X1035" s="66"/>
      <c r="Y1035" s="66"/>
      <c r="Z1035" s="66"/>
      <c r="AA1035" s="66"/>
      <c r="AB1035" s="66"/>
      <c r="AC1035" s="66"/>
      <c r="AD1035" s="66"/>
      <c r="AE1035" s="66"/>
      <c r="AF1035" s="66"/>
      <c r="AG1035" s="66"/>
      <c r="AH1035" s="66"/>
      <c r="AI1035" s="66"/>
      <c r="AJ1035" s="66"/>
      <c r="AK1035" s="66"/>
      <c r="AL1035" s="66"/>
      <c r="AM1035" s="66"/>
      <c r="AN1035" s="66"/>
      <c r="AO1035" s="66"/>
      <c r="AP1035" s="66"/>
      <c r="AQ1035" s="66"/>
      <c r="AR1035" s="66"/>
      <c r="AS1035" s="66"/>
      <c r="AT1035" s="66"/>
      <c r="AU1035" s="66"/>
      <c r="AV1035" s="66"/>
      <c r="AW1035" s="66"/>
      <c r="AX1035" s="66"/>
      <c r="AY1035" s="66"/>
      <c r="AZ1035" s="66"/>
      <c r="BA1035" s="66"/>
      <c r="BB1035" s="66"/>
      <c r="BC1035" s="66"/>
      <c r="BD1035" s="66"/>
      <c r="BE1035" s="66"/>
      <c r="BF1035" s="66"/>
      <c r="BG1035" s="66"/>
      <c r="BH1035" s="66"/>
      <c r="BI1035" s="66"/>
      <c r="BJ1035" s="66"/>
    </row>
    <row r="1036" spans="4:62">
      <c r="D1036" s="66"/>
      <c r="E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  <c r="X1036" s="66"/>
      <c r="Y1036" s="66"/>
      <c r="Z1036" s="66"/>
      <c r="AA1036" s="66"/>
      <c r="AB1036" s="66"/>
      <c r="AC1036" s="66"/>
      <c r="AD1036" s="66"/>
      <c r="AE1036" s="66"/>
      <c r="AF1036" s="66"/>
      <c r="AG1036" s="66"/>
      <c r="AH1036" s="66"/>
      <c r="AI1036" s="66"/>
      <c r="AJ1036" s="66"/>
      <c r="AK1036" s="66"/>
      <c r="AL1036" s="66"/>
      <c r="AM1036" s="66"/>
      <c r="AN1036" s="66"/>
      <c r="AO1036" s="66"/>
      <c r="AP1036" s="66"/>
      <c r="AQ1036" s="66"/>
      <c r="AR1036" s="66"/>
      <c r="AS1036" s="66"/>
      <c r="AT1036" s="66"/>
      <c r="AU1036" s="66"/>
      <c r="AV1036" s="66"/>
      <c r="AW1036" s="66"/>
      <c r="AX1036" s="66"/>
      <c r="AY1036" s="66"/>
      <c r="AZ1036" s="66"/>
      <c r="BA1036" s="66"/>
      <c r="BB1036" s="66"/>
      <c r="BC1036" s="66"/>
      <c r="BD1036" s="66"/>
      <c r="BE1036" s="66"/>
      <c r="BF1036" s="66"/>
      <c r="BG1036" s="66"/>
      <c r="BH1036" s="66"/>
      <c r="BI1036" s="66"/>
      <c r="BJ1036" s="66"/>
    </row>
    <row r="1037" spans="4:62"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66"/>
      <c r="X1037" s="66"/>
      <c r="Y1037" s="66"/>
      <c r="Z1037" s="66"/>
      <c r="AA1037" s="66"/>
      <c r="AB1037" s="66"/>
      <c r="AC1037" s="66"/>
      <c r="AD1037" s="66"/>
      <c r="AE1037" s="66"/>
      <c r="AF1037" s="66"/>
      <c r="AG1037" s="66"/>
      <c r="AH1037" s="66"/>
      <c r="AI1037" s="66"/>
      <c r="AJ1037" s="66"/>
      <c r="AK1037" s="66"/>
      <c r="AL1037" s="66"/>
      <c r="AM1037" s="66"/>
      <c r="AN1037" s="66"/>
      <c r="AO1037" s="66"/>
      <c r="AP1037" s="66"/>
      <c r="AQ1037" s="66"/>
      <c r="AR1037" s="66"/>
      <c r="AS1037" s="66"/>
      <c r="AT1037" s="66"/>
      <c r="AU1037" s="66"/>
      <c r="AV1037" s="66"/>
      <c r="AW1037" s="66"/>
      <c r="AX1037" s="66"/>
      <c r="AY1037" s="66"/>
      <c r="AZ1037" s="66"/>
      <c r="BA1037" s="66"/>
      <c r="BB1037" s="66"/>
      <c r="BC1037" s="66"/>
      <c r="BD1037" s="66"/>
      <c r="BE1037" s="66"/>
      <c r="BF1037" s="66"/>
      <c r="BG1037" s="66"/>
      <c r="BH1037" s="66"/>
      <c r="BI1037" s="66"/>
      <c r="BJ1037" s="66"/>
    </row>
    <row r="1038" spans="4:62">
      <c r="D1038" s="66"/>
      <c r="E1038" s="66"/>
      <c r="F1038" s="66"/>
      <c r="G1038" s="66"/>
      <c r="H1038" s="66"/>
      <c r="I1038" s="66"/>
      <c r="J1038" s="66"/>
      <c r="K1038" s="66"/>
      <c r="L1038" s="66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66"/>
      <c r="X1038" s="66"/>
      <c r="Y1038" s="66"/>
      <c r="Z1038" s="66"/>
      <c r="AA1038" s="66"/>
      <c r="AB1038" s="66"/>
      <c r="AC1038" s="66"/>
      <c r="AD1038" s="66"/>
      <c r="AE1038" s="66"/>
      <c r="AF1038" s="66"/>
      <c r="AG1038" s="66"/>
      <c r="AH1038" s="66"/>
      <c r="AI1038" s="66"/>
      <c r="AJ1038" s="66"/>
      <c r="AK1038" s="66"/>
      <c r="AL1038" s="66"/>
      <c r="AM1038" s="66"/>
      <c r="AN1038" s="66"/>
      <c r="AO1038" s="66"/>
      <c r="AP1038" s="66"/>
      <c r="AQ1038" s="66"/>
      <c r="AR1038" s="66"/>
      <c r="AS1038" s="66"/>
      <c r="AT1038" s="66"/>
      <c r="AU1038" s="66"/>
      <c r="AV1038" s="66"/>
      <c r="AW1038" s="66"/>
      <c r="AX1038" s="66"/>
      <c r="AY1038" s="66"/>
      <c r="AZ1038" s="66"/>
      <c r="BA1038" s="66"/>
      <c r="BB1038" s="66"/>
      <c r="BC1038" s="66"/>
      <c r="BD1038" s="66"/>
      <c r="BE1038" s="66"/>
      <c r="BF1038" s="66"/>
      <c r="BG1038" s="66"/>
      <c r="BH1038" s="66"/>
      <c r="BI1038" s="66"/>
      <c r="BJ1038" s="66"/>
    </row>
    <row r="1039" spans="4:62"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  <c r="X1039" s="66"/>
      <c r="Y1039" s="66"/>
      <c r="Z1039" s="66"/>
      <c r="AA1039" s="66"/>
      <c r="AB1039" s="66"/>
      <c r="AC1039" s="66"/>
      <c r="AD1039" s="66"/>
      <c r="AE1039" s="66"/>
      <c r="AF1039" s="66"/>
      <c r="AG1039" s="66"/>
      <c r="AH1039" s="66"/>
      <c r="AI1039" s="66"/>
      <c r="AJ1039" s="66"/>
      <c r="AK1039" s="66"/>
      <c r="AL1039" s="66"/>
      <c r="AM1039" s="66"/>
      <c r="AN1039" s="66"/>
      <c r="AO1039" s="66"/>
      <c r="AP1039" s="66"/>
      <c r="AQ1039" s="66"/>
      <c r="AR1039" s="66"/>
      <c r="AS1039" s="66"/>
      <c r="AT1039" s="66"/>
      <c r="AU1039" s="66"/>
      <c r="AV1039" s="66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  <c r="BH1039" s="66"/>
      <c r="BI1039" s="66"/>
      <c r="BJ1039" s="66"/>
    </row>
    <row r="1040" spans="4:62">
      <c r="D1040" s="66"/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66"/>
      <c r="X1040" s="66"/>
      <c r="Y1040" s="66"/>
      <c r="Z1040" s="66"/>
      <c r="AA1040" s="66"/>
      <c r="AB1040" s="66"/>
      <c r="AC1040" s="66"/>
      <c r="AD1040" s="66"/>
      <c r="AE1040" s="66"/>
      <c r="AF1040" s="66"/>
      <c r="AG1040" s="66"/>
      <c r="AH1040" s="66"/>
      <c r="AI1040" s="66"/>
      <c r="AJ1040" s="66"/>
      <c r="AK1040" s="66"/>
      <c r="AL1040" s="66"/>
      <c r="AM1040" s="66"/>
      <c r="AN1040" s="66"/>
      <c r="AO1040" s="66"/>
      <c r="AP1040" s="66"/>
      <c r="AQ1040" s="66"/>
      <c r="AR1040" s="66"/>
      <c r="AS1040" s="66"/>
      <c r="AT1040" s="66"/>
      <c r="AU1040" s="66"/>
      <c r="AV1040" s="66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  <c r="BH1040" s="66"/>
      <c r="BI1040" s="66"/>
      <c r="BJ1040" s="66"/>
    </row>
    <row r="1041" spans="4:62"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66"/>
      <c r="X1041" s="66"/>
      <c r="Y1041" s="66"/>
      <c r="Z1041" s="66"/>
      <c r="AA1041" s="66"/>
      <c r="AB1041" s="66"/>
      <c r="AC1041" s="66"/>
      <c r="AD1041" s="66"/>
      <c r="AE1041" s="66"/>
      <c r="AF1041" s="66"/>
      <c r="AG1041" s="66"/>
      <c r="AH1041" s="66"/>
      <c r="AI1041" s="66"/>
      <c r="AJ1041" s="66"/>
      <c r="AK1041" s="66"/>
      <c r="AL1041" s="66"/>
      <c r="AM1041" s="66"/>
      <c r="AN1041" s="66"/>
      <c r="AO1041" s="66"/>
      <c r="AP1041" s="66"/>
      <c r="AQ1041" s="66"/>
      <c r="AR1041" s="66"/>
      <c r="AS1041" s="66"/>
      <c r="AT1041" s="66"/>
      <c r="AU1041" s="66"/>
      <c r="AV1041" s="66"/>
      <c r="AW1041" s="66"/>
      <c r="AX1041" s="66"/>
      <c r="AY1041" s="66"/>
      <c r="AZ1041" s="66"/>
      <c r="BA1041" s="66"/>
      <c r="BB1041" s="66"/>
      <c r="BC1041" s="66"/>
      <c r="BD1041" s="66"/>
      <c r="BE1041" s="66"/>
      <c r="BF1041" s="66"/>
      <c r="BG1041" s="66"/>
      <c r="BH1041" s="66"/>
      <c r="BI1041" s="66"/>
      <c r="BJ1041" s="66"/>
    </row>
    <row r="1042" spans="4:62">
      <c r="D1042" s="66"/>
      <c r="E1042" s="66"/>
      <c r="F1042" s="66"/>
      <c r="G1042" s="66"/>
      <c r="H1042" s="66"/>
      <c r="I1042" s="66"/>
      <c r="J1042" s="66"/>
      <c r="K1042" s="66"/>
      <c r="L1042" s="66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  <c r="X1042" s="66"/>
      <c r="Y1042" s="66"/>
      <c r="Z1042" s="66"/>
      <c r="AA1042" s="66"/>
      <c r="AB1042" s="66"/>
      <c r="AC1042" s="66"/>
      <c r="AD1042" s="66"/>
      <c r="AE1042" s="66"/>
      <c r="AF1042" s="66"/>
      <c r="AG1042" s="66"/>
      <c r="AH1042" s="66"/>
      <c r="AI1042" s="66"/>
      <c r="AJ1042" s="66"/>
      <c r="AK1042" s="66"/>
      <c r="AL1042" s="66"/>
      <c r="AM1042" s="66"/>
      <c r="AN1042" s="66"/>
      <c r="AO1042" s="66"/>
      <c r="AP1042" s="66"/>
      <c r="AQ1042" s="66"/>
      <c r="AR1042" s="66"/>
      <c r="AS1042" s="66"/>
      <c r="AT1042" s="66"/>
      <c r="AU1042" s="66"/>
      <c r="AV1042" s="66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  <c r="BH1042" s="66"/>
      <c r="BI1042" s="66"/>
      <c r="BJ1042" s="66"/>
    </row>
    <row r="1043" spans="4:62">
      <c r="D1043" s="66"/>
      <c r="E1043" s="66"/>
      <c r="F1043" s="66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  <c r="X1043" s="66"/>
      <c r="Y1043" s="66"/>
      <c r="Z1043" s="66"/>
      <c r="AA1043" s="66"/>
      <c r="AB1043" s="66"/>
      <c r="AC1043" s="66"/>
      <c r="AD1043" s="66"/>
      <c r="AE1043" s="66"/>
      <c r="AF1043" s="66"/>
      <c r="AG1043" s="66"/>
      <c r="AH1043" s="66"/>
      <c r="AI1043" s="66"/>
      <c r="AJ1043" s="66"/>
      <c r="AK1043" s="66"/>
      <c r="AL1043" s="66"/>
      <c r="AM1043" s="66"/>
      <c r="AN1043" s="66"/>
      <c r="AO1043" s="66"/>
      <c r="AP1043" s="66"/>
      <c r="AQ1043" s="66"/>
      <c r="AR1043" s="66"/>
      <c r="AS1043" s="66"/>
      <c r="AT1043" s="66"/>
      <c r="AU1043" s="66"/>
      <c r="AV1043" s="66"/>
      <c r="AW1043" s="66"/>
      <c r="AX1043" s="66"/>
      <c r="AY1043" s="66"/>
      <c r="AZ1043" s="66"/>
      <c r="BA1043" s="66"/>
      <c r="BB1043" s="66"/>
      <c r="BC1043" s="66"/>
      <c r="BD1043" s="66"/>
      <c r="BE1043" s="66"/>
      <c r="BF1043" s="66"/>
      <c r="BG1043" s="66"/>
      <c r="BH1043" s="66"/>
      <c r="BI1043" s="66"/>
      <c r="BJ1043" s="66"/>
    </row>
    <row r="1044" spans="4:62">
      <c r="D1044" s="66"/>
      <c r="E1044" s="66"/>
      <c r="F1044" s="66"/>
      <c r="G1044" s="66"/>
      <c r="H1044" s="66"/>
      <c r="I1044" s="66"/>
      <c r="J1044" s="66"/>
      <c r="K1044" s="66"/>
      <c r="L1044" s="66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  <c r="X1044" s="66"/>
      <c r="Y1044" s="66"/>
      <c r="Z1044" s="66"/>
      <c r="AA1044" s="66"/>
      <c r="AB1044" s="66"/>
      <c r="AC1044" s="66"/>
      <c r="AD1044" s="66"/>
      <c r="AE1044" s="66"/>
      <c r="AF1044" s="66"/>
      <c r="AG1044" s="66"/>
      <c r="AH1044" s="66"/>
      <c r="AI1044" s="66"/>
      <c r="AJ1044" s="66"/>
      <c r="AK1044" s="66"/>
      <c r="AL1044" s="66"/>
      <c r="AM1044" s="66"/>
      <c r="AN1044" s="66"/>
      <c r="AO1044" s="66"/>
      <c r="AP1044" s="66"/>
      <c r="AQ1044" s="66"/>
      <c r="AR1044" s="66"/>
      <c r="AS1044" s="66"/>
      <c r="AT1044" s="66"/>
      <c r="AU1044" s="66"/>
      <c r="AV1044" s="66"/>
      <c r="AW1044" s="66"/>
      <c r="AX1044" s="66"/>
      <c r="AY1044" s="66"/>
      <c r="AZ1044" s="66"/>
      <c r="BA1044" s="66"/>
      <c r="BB1044" s="66"/>
      <c r="BC1044" s="66"/>
      <c r="BD1044" s="66"/>
      <c r="BE1044" s="66"/>
      <c r="BF1044" s="66"/>
      <c r="BG1044" s="66"/>
      <c r="BH1044" s="66"/>
      <c r="BI1044" s="66"/>
      <c r="BJ1044" s="66"/>
    </row>
    <row r="1045" spans="4:62">
      <c r="D1045" s="66"/>
      <c r="E1045" s="66"/>
      <c r="F1045" s="66"/>
      <c r="G1045" s="66"/>
      <c r="H1045" s="66"/>
      <c r="I1045" s="66"/>
      <c r="J1045" s="66"/>
      <c r="K1045" s="66"/>
      <c r="L1045" s="66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  <c r="X1045" s="66"/>
      <c r="Y1045" s="66"/>
      <c r="Z1045" s="66"/>
      <c r="AA1045" s="66"/>
      <c r="AB1045" s="66"/>
      <c r="AC1045" s="66"/>
      <c r="AD1045" s="66"/>
      <c r="AE1045" s="66"/>
      <c r="AF1045" s="66"/>
      <c r="AG1045" s="66"/>
      <c r="AH1045" s="66"/>
      <c r="AI1045" s="66"/>
      <c r="AJ1045" s="66"/>
      <c r="AK1045" s="66"/>
      <c r="AL1045" s="66"/>
      <c r="AM1045" s="66"/>
      <c r="AN1045" s="66"/>
      <c r="AO1045" s="66"/>
      <c r="AP1045" s="66"/>
      <c r="AQ1045" s="66"/>
      <c r="AR1045" s="66"/>
      <c r="AS1045" s="66"/>
      <c r="AT1045" s="66"/>
      <c r="AU1045" s="66"/>
      <c r="AV1045" s="66"/>
      <c r="AW1045" s="66"/>
      <c r="AX1045" s="66"/>
      <c r="AY1045" s="66"/>
      <c r="AZ1045" s="66"/>
      <c r="BA1045" s="66"/>
      <c r="BB1045" s="66"/>
      <c r="BC1045" s="66"/>
      <c r="BD1045" s="66"/>
      <c r="BE1045" s="66"/>
      <c r="BF1045" s="66"/>
      <c r="BG1045" s="66"/>
      <c r="BH1045" s="66"/>
      <c r="BI1045" s="66"/>
      <c r="BJ1045" s="66"/>
    </row>
    <row r="1046" spans="4:62">
      <c r="D1046" s="66"/>
      <c r="E1046" s="66"/>
      <c r="F1046" s="66"/>
      <c r="G1046" s="66"/>
      <c r="H1046" s="66"/>
      <c r="I1046" s="66"/>
      <c r="J1046" s="66"/>
      <c r="K1046" s="66"/>
      <c r="L1046" s="66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66"/>
      <c r="X1046" s="66"/>
      <c r="Y1046" s="66"/>
      <c r="Z1046" s="66"/>
      <c r="AA1046" s="66"/>
      <c r="AB1046" s="66"/>
      <c r="AC1046" s="66"/>
      <c r="AD1046" s="66"/>
      <c r="AE1046" s="66"/>
      <c r="AF1046" s="66"/>
      <c r="AG1046" s="66"/>
      <c r="AH1046" s="66"/>
      <c r="AI1046" s="66"/>
      <c r="AJ1046" s="66"/>
      <c r="AK1046" s="66"/>
      <c r="AL1046" s="66"/>
      <c r="AM1046" s="66"/>
      <c r="AN1046" s="66"/>
      <c r="AO1046" s="66"/>
      <c r="AP1046" s="66"/>
      <c r="AQ1046" s="66"/>
      <c r="AR1046" s="66"/>
      <c r="AS1046" s="66"/>
      <c r="AT1046" s="66"/>
      <c r="AU1046" s="66"/>
      <c r="AV1046" s="66"/>
      <c r="AW1046" s="66"/>
      <c r="AX1046" s="66"/>
      <c r="AY1046" s="66"/>
      <c r="AZ1046" s="66"/>
      <c r="BA1046" s="66"/>
      <c r="BB1046" s="66"/>
      <c r="BC1046" s="66"/>
      <c r="BD1046" s="66"/>
      <c r="BE1046" s="66"/>
      <c r="BF1046" s="66"/>
      <c r="BG1046" s="66"/>
      <c r="BH1046" s="66"/>
      <c r="BI1046" s="66"/>
      <c r="BJ1046" s="66"/>
    </row>
    <row r="1047" spans="4:62">
      <c r="D1047" s="66"/>
      <c r="E1047" s="66"/>
      <c r="F1047" s="66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66"/>
      <c r="X1047" s="66"/>
      <c r="Y1047" s="66"/>
      <c r="Z1047" s="66"/>
      <c r="AA1047" s="66"/>
      <c r="AB1047" s="66"/>
      <c r="AC1047" s="66"/>
      <c r="AD1047" s="66"/>
      <c r="AE1047" s="66"/>
      <c r="AF1047" s="66"/>
      <c r="AG1047" s="66"/>
      <c r="AH1047" s="66"/>
      <c r="AI1047" s="66"/>
      <c r="AJ1047" s="66"/>
      <c r="AK1047" s="66"/>
      <c r="AL1047" s="66"/>
      <c r="AM1047" s="66"/>
      <c r="AN1047" s="66"/>
      <c r="AO1047" s="66"/>
      <c r="AP1047" s="66"/>
      <c r="AQ1047" s="66"/>
      <c r="AR1047" s="66"/>
      <c r="AS1047" s="66"/>
      <c r="AT1047" s="66"/>
      <c r="AU1047" s="66"/>
      <c r="AV1047" s="66"/>
      <c r="AW1047" s="66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  <c r="BH1047" s="66"/>
      <c r="BI1047" s="66"/>
      <c r="BJ1047" s="66"/>
    </row>
    <row r="1048" spans="4:62">
      <c r="D1048" s="66"/>
      <c r="E1048" s="66"/>
      <c r="F1048" s="66"/>
      <c r="G1048" s="66"/>
      <c r="H1048" s="66"/>
      <c r="I1048" s="66"/>
      <c r="J1048" s="66"/>
      <c r="K1048" s="66"/>
      <c r="L1048" s="66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66"/>
      <c r="X1048" s="66"/>
      <c r="Y1048" s="66"/>
      <c r="Z1048" s="66"/>
      <c r="AA1048" s="66"/>
      <c r="AB1048" s="66"/>
      <c r="AC1048" s="66"/>
      <c r="AD1048" s="66"/>
      <c r="AE1048" s="66"/>
      <c r="AF1048" s="66"/>
      <c r="AG1048" s="66"/>
      <c r="AH1048" s="66"/>
      <c r="AI1048" s="66"/>
      <c r="AJ1048" s="66"/>
      <c r="AK1048" s="66"/>
      <c r="AL1048" s="66"/>
      <c r="AM1048" s="66"/>
      <c r="AN1048" s="66"/>
      <c r="AO1048" s="66"/>
      <c r="AP1048" s="66"/>
      <c r="AQ1048" s="66"/>
      <c r="AR1048" s="66"/>
      <c r="AS1048" s="66"/>
      <c r="AT1048" s="66"/>
      <c r="AU1048" s="66"/>
      <c r="AV1048" s="66"/>
      <c r="AW1048" s="66"/>
      <c r="AX1048" s="66"/>
      <c r="AY1048" s="66"/>
      <c r="AZ1048" s="66"/>
      <c r="BA1048" s="66"/>
      <c r="BB1048" s="66"/>
      <c r="BC1048" s="66"/>
      <c r="BD1048" s="66"/>
      <c r="BE1048" s="66"/>
      <c r="BF1048" s="66"/>
      <c r="BG1048" s="66"/>
      <c r="BH1048" s="66"/>
      <c r="BI1048" s="66"/>
      <c r="BJ1048" s="66"/>
    </row>
    <row r="1049" spans="4:62">
      <c r="D1049" s="66"/>
      <c r="E1049" s="66"/>
      <c r="F1049" s="66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66"/>
      <c r="X1049" s="66"/>
      <c r="Y1049" s="66"/>
      <c r="Z1049" s="66"/>
      <c r="AA1049" s="66"/>
      <c r="AB1049" s="66"/>
      <c r="AC1049" s="66"/>
      <c r="AD1049" s="66"/>
      <c r="AE1049" s="66"/>
      <c r="AF1049" s="66"/>
      <c r="AG1049" s="66"/>
      <c r="AH1049" s="66"/>
      <c r="AI1049" s="66"/>
      <c r="AJ1049" s="66"/>
      <c r="AK1049" s="66"/>
      <c r="AL1049" s="66"/>
      <c r="AM1049" s="66"/>
      <c r="AN1049" s="66"/>
      <c r="AO1049" s="66"/>
      <c r="AP1049" s="66"/>
      <c r="AQ1049" s="66"/>
      <c r="AR1049" s="66"/>
      <c r="AS1049" s="66"/>
      <c r="AT1049" s="66"/>
      <c r="AU1049" s="66"/>
      <c r="AV1049" s="66"/>
      <c r="AW1049" s="66"/>
      <c r="AX1049" s="66"/>
      <c r="AY1049" s="66"/>
      <c r="AZ1049" s="66"/>
      <c r="BA1049" s="66"/>
      <c r="BB1049" s="66"/>
      <c r="BC1049" s="66"/>
      <c r="BD1049" s="66"/>
      <c r="BE1049" s="66"/>
      <c r="BF1049" s="66"/>
      <c r="BG1049" s="66"/>
      <c r="BH1049" s="66"/>
      <c r="BI1049" s="66"/>
      <c r="BJ1049" s="66"/>
    </row>
    <row r="1050" spans="4:62">
      <c r="D1050" s="66"/>
      <c r="E1050" s="66"/>
      <c r="F1050" s="66"/>
      <c r="G1050" s="66"/>
      <c r="H1050" s="66"/>
      <c r="I1050" s="66"/>
      <c r="J1050" s="66"/>
      <c r="K1050" s="66"/>
      <c r="L1050" s="66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  <c r="X1050" s="66"/>
      <c r="Y1050" s="66"/>
      <c r="Z1050" s="66"/>
      <c r="AA1050" s="66"/>
      <c r="AB1050" s="66"/>
      <c r="AC1050" s="66"/>
      <c r="AD1050" s="66"/>
      <c r="AE1050" s="66"/>
      <c r="AF1050" s="66"/>
      <c r="AG1050" s="66"/>
      <c r="AH1050" s="66"/>
      <c r="AI1050" s="66"/>
      <c r="AJ1050" s="66"/>
      <c r="AK1050" s="66"/>
      <c r="AL1050" s="66"/>
      <c r="AM1050" s="66"/>
      <c r="AN1050" s="66"/>
      <c r="AO1050" s="66"/>
      <c r="AP1050" s="66"/>
      <c r="AQ1050" s="66"/>
      <c r="AR1050" s="66"/>
      <c r="AS1050" s="66"/>
      <c r="AT1050" s="66"/>
      <c r="AU1050" s="66"/>
      <c r="AV1050" s="66"/>
      <c r="AW1050" s="66"/>
      <c r="AX1050" s="66"/>
      <c r="AY1050" s="66"/>
      <c r="AZ1050" s="66"/>
      <c r="BA1050" s="66"/>
      <c r="BB1050" s="66"/>
      <c r="BC1050" s="66"/>
      <c r="BD1050" s="66"/>
      <c r="BE1050" s="66"/>
      <c r="BF1050" s="66"/>
      <c r="BG1050" s="66"/>
      <c r="BH1050" s="66"/>
      <c r="BI1050" s="66"/>
      <c r="BJ1050" s="66"/>
    </row>
    <row r="1051" spans="4:62">
      <c r="D1051" s="66"/>
      <c r="E1051" s="66"/>
      <c r="F1051" s="66"/>
      <c r="G1051" s="66"/>
      <c r="H1051" s="66"/>
      <c r="I1051" s="66"/>
      <c r="J1051" s="66"/>
      <c r="K1051" s="66"/>
      <c r="L1051" s="66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66"/>
      <c r="X1051" s="66"/>
      <c r="Y1051" s="66"/>
      <c r="Z1051" s="66"/>
      <c r="AA1051" s="66"/>
      <c r="AB1051" s="66"/>
      <c r="AC1051" s="66"/>
      <c r="AD1051" s="66"/>
      <c r="AE1051" s="66"/>
      <c r="AF1051" s="66"/>
      <c r="AG1051" s="66"/>
      <c r="AH1051" s="66"/>
      <c r="AI1051" s="66"/>
      <c r="AJ1051" s="66"/>
      <c r="AK1051" s="66"/>
      <c r="AL1051" s="66"/>
      <c r="AM1051" s="66"/>
      <c r="AN1051" s="66"/>
      <c r="AO1051" s="66"/>
      <c r="AP1051" s="66"/>
      <c r="AQ1051" s="66"/>
      <c r="AR1051" s="66"/>
      <c r="AS1051" s="66"/>
      <c r="AT1051" s="66"/>
      <c r="AU1051" s="66"/>
      <c r="AV1051" s="66"/>
      <c r="AW1051" s="66"/>
      <c r="AX1051" s="66"/>
      <c r="AY1051" s="66"/>
      <c r="AZ1051" s="66"/>
      <c r="BA1051" s="66"/>
      <c r="BB1051" s="66"/>
      <c r="BC1051" s="66"/>
      <c r="BD1051" s="66"/>
      <c r="BE1051" s="66"/>
      <c r="BF1051" s="66"/>
      <c r="BG1051" s="66"/>
      <c r="BH1051" s="66"/>
      <c r="BI1051" s="66"/>
      <c r="BJ1051" s="66"/>
    </row>
    <row r="1052" spans="4:62">
      <c r="D1052" s="66"/>
      <c r="E1052" s="66"/>
      <c r="F1052" s="66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66"/>
      <c r="X1052" s="66"/>
      <c r="Y1052" s="66"/>
      <c r="Z1052" s="66"/>
      <c r="AA1052" s="66"/>
      <c r="AB1052" s="66"/>
      <c r="AC1052" s="66"/>
      <c r="AD1052" s="66"/>
      <c r="AE1052" s="66"/>
      <c r="AF1052" s="66"/>
      <c r="AG1052" s="66"/>
      <c r="AH1052" s="66"/>
      <c r="AI1052" s="66"/>
      <c r="AJ1052" s="66"/>
      <c r="AK1052" s="66"/>
      <c r="AL1052" s="66"/>
      <c r="AM1052" s="66"/>
      <c r="AN1052" s="66"/>
      <c r="AO1052" s="66"/>
      <c r="AP1052" s="66"/>
      <c r="AQ1052" s="66"/>
      <c r="AR1052" s="66"/>
      <c r="AS1052" s="66"/>
      <c r="AT1052" s="66"/>
      <c r="AU1052" s="66"/>
      <c r="AV1052" s="66"/>
      <c r="AW1052" s="66"/>
      <c r="AX1052" s="66"/>
      <c r="AY1052" s="66"/>
      <c r="AZ1052" s="66"/>
      <c r="BA1052" s="66"/>
      <c r="BB1052" s="66"/>
      <c r="BC1052" s="66"/>
      <c r="BD1052" s="66"/>
      <c r="BE1052" s="66"/>
      <c r="BF1052" s="66"/>
      <c r="BG1052" s="66"/>
      <c r="BH1052" s="66"/>
      <c r="BI1052" s="66"/>
      <c r="BJ1052" s="66"/>
    </row>
    <row r="1053" spans="4:62">
      <c r="D1053" s="66"/>
      <c r="E1053" s="66"/>
      <c r="F1053" s="66"/>
      <c r="G1053" s="66"/>
      <c r="H1053" s="66"/>
      <c r="I1053" s="66"/>
      <c r="J1053" s="66"/>
      <c r="K1053" s="66"/>
      <c r="L1053" s="66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66"/>
      <c r="X1053" s="66"/>
      <c r="Y1053" s="66"/>
      <c r="Z1053" s="66"/>
      <c r="AA1053" s="66"/>
      <c r="AB1053" s="66"/>
      <c r="AC1053" s="66"/>
      <c r="AD1053" s="66"/>
      <c r="AE1053" s="66"/>
      <c r="AF1053" s="66"/>
      <c r="AG1053" s="66"/>
      <c r="AH1053" s="66"/>
      <c r="AI1053" s="66"/>
      <c r="AJ1053" s="66"/>
      <c r="AK1053" s="66"/>
      <c r="AL1053" s="66"/>
      <c r="AM1053" s="66"/>
      <c r="AN1053" s="66"/>
      <c r="AO1053" s="66"/>
      <c r="AP1053" s="66"/>
      <c r="AQ1053" s="66"/>
      <c r="AR1053" s="66"/>
      <c r="AS1053" s="66"/>
      <c r="AT1053" s="66"/>
      <c r="AU1053" s="66"/>
      <c r="AV1053" s="66"/>
      <c r="AW1053" s="66"/>
      <c r="AX1053" s="66"/>
      <c r="AY1053" s="66"/>
      <c r="AZ1053" s="66"/>
      <c r="BA1053" s="66"/>
      <c r="BB1053" s="66"/>
      <c r="BC1053" s="66"/>
      <c r="BD1053" s="66"/>
      <c r="BE1053" s="66"/>
      <c r="BF1053" s="66"/>
      <c r="BG1053" s="66"/>
      <c r="BH1053" s="66"/>
      <c r="BI1053" s="66"/>
      <c r="BJ1053" s="66"/>
    </row>
    <row r="1054" spans="4:62"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66"/>
      <c r="X1054" s="66"/>
      <c r="Y1054" s="66"/>
      <c r="Z1054" s="66"/>
      <c r="AA1054" s="66"/>
      <c r="AB1054" s="66"/>
      <c r="AC1054" s="66"/>
      <c r="AD1054" s="66"/>
      <c r="AE1054" s="66"/>
      <c r="AF1054" s="66"/>
      <c r="AG1054" s="66"/>
      <c r="AH1054" s="66"/>
      <c r="AI1054" s="66"/>
      <c r="AJ1054" s="66"/>
      <c r="AK1054" s="66"/>
      <c r="AL1054" s="66"/>
      <c r="AM1054" s="66"/>
      <c r="AN1054" s="66"/>
      <c r="AO1054" s="66"/>
      <c r="AP1054" s="66"/>
      <c r="AQ1054" s="66"/>
      <c r="AR1054" s="66"/>
      <c r="AS1054" s="66"/>
      <c r="AT1054" s="66"/>
      <c r="AU1054" s="66"/>
      <c r="AV1054" s="66"/>
      <c r="AW1054" s="66"/>
      <c r="AX1054" s="66"/>
      <c r="AY1054" s="66"/>
      <c r="AZ1054" s="66"/>
      <c r="BA1054" s="66"/>
      <c r="BB1054" s="66"/>
      <c r="BC1054" s="66"/>
      <c r="BD1054" s="66"/>
      <c r="BE1054" s="66"/>
      <c r="BF1054" s="66"/>
      <c r="BG1054" s="66"/>
      <c r="BH1054" s="66"/>
      <c r="BI1054" s="66"/>
      <c r="BJ1054" s="66"/>
    </row>
    <row r="1055" spans="4:62">
      <c r="D1055" s="66"/>
      <c r="E1055" s="66"/>
      <c r="F1055" s="66"/>
      <c r="G1055" s="66"/>
      <c r="H1055" s="66"/>
      <c r="I1055" s="66"/>
      <c r="J1055" s="66"/>
      <c r="K1055" s="66"/>
      <c r="L1055" s="66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66"/>
      <c r="X1055" s="66"/>
      <c r="Y1055" s="66"/>
      <c r="Z1055" s="66"/>
      <c r="AA1055" s="66"/>
      <c r="AB1055" s="66"/>
      <c r="AC1055" s="66"/>
      <c r="AD1055" s="66"/>
      <c r="AE1055" s="66"/>
      <c r="AF1055" s="66"/>
      <c r="AG1055" s="66"/>
      <c r="AH1055" s="66"/>
      <c r="AI1055" s="66"/>
      <c r="AJ1055" s="66"/>
      <c r="AK1055" s="66"/>
      <c r="AL1055" s="66"/>
      <c r="AM1055" s="66"/>
      <c r="AN1055" s="66"/>
      <c r="AO1055" s="66"/>
      <c r="AP1055" s="66"/>
      <c r="AQ1055" s="66"/>
      <c r="AR1055" s="66"/>
      <c r="AS1055" s="66"/>
      <c r="AT1055" s="66"/>
      <c r="AU1055" s="66"/>
      <c r="AV1055" s="66"/>
      <c r="AW1055" s="66"/>
      <c r="AX1055" s="66"/>
      <c r="AY1055" s="66"/>
      <c r="AZ1055" s="66"/>
      <c r="BA1055" s="66"/>
      <c r="BB1055" s="66"/>
      <c r="BC1055" s="66"/>
      <c r="BD1055" s="66"/>
      <c r="BE1055" s="66"/>
      <c r="BF1055" s="66"/>
      <c r="BG1055" s="66"/>
      <c r="BH1055" s="66"/>
      <c r="BI1055" s="66"/>
      <c r="BJ1055" s="66"/>
    </row>
    <row r="1056" spans="4:62"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66"/>
      <c r="X1056" s="66"/>
      <c r="Y1056" s="66"/>
      <c r="Z1056" s="66"/>
      <c r="AA1056" s="66"/>
      <c r="AB1056" s="66"/>
      <c r="AC1056" s="66"/>
      <c r="AD1056" s="66"/>
      <c r="AE1056" s="66"/>
      <c r="AF1056" s="66"/>
      <c r="AG1056" s="66"/>
      <c r="AH1056" s="66"/>
      <c r="AI1056" s="66"/>
      <c r="AJ1056" s="66"/>
      <c r="AK1056" s="66"/>
      <c r="AL1056" s="66"/>
      <c r="AM1056" s="66"/>
      <c r="AN1056" s="66"/>
      <c r="AO1056" s="66"/>
      <c r="AP1056" s="66"/>
      <c r="AQ1056" s="66"/>
      <c r="AR1056" s="66"/>
      <c r="AS1056" s="66"/>
      <c r="AT1056" s="66"/>
      <c r="AU1056" s="66"/>
      <c r="AV1056" s="66"/>
      <c r="AW1056" s="66"/>
      <c r="AX1056" s="66"/>
      <c r="AY1056" s="66"/>
      <c r="AZ1056" s="66"/>
      <c r="BA1056" s="66"/>
      <c r="BB1056" s="66"/>
      <c r="BC1056" s="66"/>
      <c r="BD1056" s="66"/>
      <c r="BE1056" s="66"/>
      <c r="BF1056" s="66"/>
      <c r="BG1056" s="66"/>
      <c r="BH1056" s="66"/>
      <c r="BI1056" s="66"/>
      <c r="BJ1056" s="66"/>
    </row>
    <row r="1057" spans="4:62"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  <c r="X1057" s="66"/>
      <c r="Y1057" s="66"/>
      <c r="Z1057" s="66"/>
      <c r="AA1057" s="66"/>
      <c r="AB1057" s="66"/>
      <c r="AC1057" s="66"/>
      <c r="AD1057" s="66"/>
      <c r="AE1057" s="66"/>
      <c r="AF1057" s="66"/>
      <c r="AG1057" s="66"/>
      <c r="AH1057" s="66"/>
      <c r="AI1057" s="66"/>
      <c r="AJ1057" s="66"/>
      <c r="AK1057" s="66"/>
      <c r="AL1057" s="66"/>
      <c r="AM1057" s="66"/>
      <c r="AN1057" s="66"/>
      <c r="AO1057" s="66"/>
      <c r="AP1057" s="66"/>
      <c r="AQ1057" s="66"/>
      <c r="AR1057" s="66"/>
      <c r="AS1057" s="66"/>
      <c r="AT1057" s="66"/>
      <c r="AU1057" s="66"/>
      <c r="AV1057" s="66"/>
      <c r="AW1057" s="66"/>
      <c r="AX1057" s="66"/>
      <c r="AY1057" s="66"/>
      <c r="AZ1057" s="66"/>
      <c r="BA1057" s="66"/>
      <c r="BB1057" s="66"/>
      <c r="BC1057" s="66"/>
      <c r="BD1057" s="66"/>
      <c r="BE1057" s="66"/>
      <c r="BF1057" s="66"/>
      <c r="BG1057" s="66"/>
      <c r="BH1057" s="66"/>
      <c r="BI1057" s="66"/>
      <c r="BJ1057" s="66"/>
    </row>
    <row r="1058" spans="4:62">
      <c r="D1058" s="66"/>
      <c r="E1058" s="66"/>
      <c r="F1058" s="66"/>
      <c r="G1058" s="66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66"/>
      <c r="X1058" s="66"/>
      <c r="Y1058" s="66"/>
      <c r="Z1058" s="66"/>
      <c r="AA1058" s="66"/>
      <c r="AB1058" s="66"/>
      <c r="AC1058" s="66"/>
      <c r="AD1058" s="66"/>
      <c r="AE1058" s="66"/>
      <c r="AF1058" s="66"/>
      <c r="AG1058" s="66"/>
      <c r="AH1058" s="66"/>
      <c r="AI1058" s="66"/>
      <c r="AJ1058" s="66"/>
      <c r="AK1058" s="66"/>
      <c r="AL1058" s="66"/>
      <c r="AM1058" s="66"/>
      <c r="AN1058" s="66"/>
      <c r="AO1058" s="66"/>
      <c r="AP1058" s="66"/>
      <c r="AQ1058" s="66"/>
      <c r="AR1058" s="66"/>
      <c r="AS1058" s="66"/>
      <c r="AT1058" s="66"/>
      <c r="AU1058" s="66"/>
      <c r="AV1058" s="66"/>
      <c r="AW1058" s="66"/>
      <c r="AX1058" s="66"/>
      <c r="AY1058" s="66"/>
      <c r="AZ1058" s="66"/>
      <c r="BA1058" s="66"/>
      <c r="BB1058" s="66"/>
      <c r="BC1058" s="66"/>
      <c r="BD1058" s="66"/>
      <c r="BE1058" s="66"/>
      <c r="BF1058" s="66"/>
      <c r="BG1058" s="66"/>
      <c r="BH1058" s="66"/>
      <c r="BI1058" s="66"/>
      <c r="BJ1058" s="66"/>
    </row>
    <row r="1059" spans="4:62"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  <c r="Y1059" s="66"/>
      <c r="Z1059" s="66"/>
      <c r="AA1059" s="66"/>
      <c r="AB1059" s="66"/>
      <c r="AC1059" s="66"/>
      <c r="AD1059" s="66"/>
      <c r="AE1059" s="66"/>
      <c r="AF1059" s="66"/>
      <c r="AG1059" s="66"/>
      <c r="AH1059" s="66"/>
      <c r="AI1059" s="66"/>
      <c r="AJ1059" s="66"/>
      <c r="AK1059" s="66"/>
      <c r="AL1059" s="66"/>
      <c r="AM1059" s="66"/>
      <c r="AN1059" s="66"/>
      <c r="AO1059" s="66"/>
      <c r="AP1059" s="66"/>
      <c r="AQ1059" s="66"/>
      <c r="AR1059" s="66"/>
      <c r="AS1059" s="66"/>
      <c r="AT1059" s="66"/>
      <c r="AU1059" s="66"/>
      <c r="AV1059" s="66"/>
      <c r="AW1059" s="66"/>
      <c r="AX1059" s="66"/>
      <c r="AY1059" s="66"/>
      <c r="AZ1059" s="66"/>
      <c r="BA1059" s="66"/>
      <c r="BB1059" s="66"/>
      <c r="BC1059" s="66"/>
      <c r="BD1059" s="66"/>
      <c r="BE1059" s="66"/>
      <c r="BF1059" s="66"/>
      <c r="BG1059" s="66"/>
      <c r="BH1059" s="66"/>
      <c r="BI1059" s="66"/>
      <c r="BJ1059" s="66"/>
    </row>
    <row r="1060" spans="4:62"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66"/>
      <c r="X1060" s="66"/>
      <c r="Y1060" s="66"/>
      <c r="Z1060" s="66"/>
      <c r="AA1060" s="66"/>
      <c r="AB1060" s="66"/>
      <c r="AC1060" s="66"/>
      <c r="AD1060" s="66"/>
      <c r="AE1060" s="66"/>
      <c r="AF1060" s="66"/>
      <c r="AG1060" s="66"/>
      <c r="AH1060" s="66"/>
      <c r="AI1060" s="66"/>
      <c r="AJ1060" s="66"/>
      <c r="AK1060" s="66"/>
      <c r="AL1060" s="66"/>
      <c r="AM1060" s="66"/>
      <c r="AN1060" s="66"/>
      <c r="AO1060" s="66"/>
      <c r="AP1060" s="66"/>
      <c r="AQ1060" s="66"/>
      <c r="AR1060" s="66"/>
      <c r="AS1060" s="66"/>
      <c r="AT1060" s="66"/>
      <c r="AU1060" s="66"/>
      <c r="AV1060" s="66"/>
      <c r="AW1060" s="66"/>
      <c r="AX1060" s="66"/>
      <c r="AY1060" s="66"/>
      <c r="AZ1060" s="66"/>
      <c r="BA1060" s="66"/>
      <c r="BB1060" s="66"/>
      <c r="BC1060" s="66"/>
      <c r="BD1060" s="66"/>
      <c r="BE1060" s="66"/>
      <c r="BF1060" s="66"/>
      <c r="BG1060" s="66"/>
      <c r="BH1060" s="66"/>
      <c r="BI1060" s="66"/>
      <c r="BJ1060" s="66"/>
    </row>
    <row r="1061" spans="4:62"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66"/>
      <c r="X1061" s="66"/>
      <c r="Y1061" s="66"/>
      <c r="Z1061" s="66"/>
      <c r="AA1061" s="66"/>
      <c r="AB1061" s="66"/>
      <c r="AC1061" s="66"/>
      <c r="AD1061" s="66"/>
      <c r="AE1061" s="66"/>
      <c r="AF1061" s="66"/>
      <c r="AG1061" s="66"/>
      <c r="AH1061" s="66"/>
      <c r="AI1061" s="66"/>
      <c r="AJ1061" s="66"/>
      <c r="AK1061" s="66"/>
      <c r="AL1061" s="66"/>
      <c r="AM1061" s="66"/>
      <c r="AN1061" s="66"/>
      <c r="AO1061" s="66"/>
      <c r="AP1061" s="66"/>
      <c r="AQ1061" s="66"/>
      <c r="AR1061" s="66"/>
      <c r="AS1061" s="66"/>
      <c r="AT1061" s="66"/>
      <c r="AU1061" s="66"/>
      <c r="AV1061" s="66"/>
      <c r="AW1061" s="66"/>
      <c r="AX1061" s="66"/>
      <c r="AY1061" s="66"/>
      <c r="AZ1061" s="66"/>
      <c r="BA1061" s="66"/>
      <c r="BB1061" s="66"/>
      <c r="BC1061" s="66"/>
      <c r="BD1061" s="66"/>
      <c r="BE1061" s="66"/>
      <c r="BF1061" s="66"/>
      <c r="BG1061" s="66"/>
      <c r="BH1061" s="66"/>
      <c r="BI1061" s="66"/>
      <c r="BJ1061" s="66"/>
    </row>
    <row r="1062" spans="4:62"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  <c r="X1062" s="66"/>
      <c r="Y1062" s="66"/>
      <c r="Z1062" s="66"/>
      <c r="AA1062" s="66"/>
      <c r="AB1062" s="66"/>
      <c r="AC1062" s="66"/>
      <c r="AD1062" s="66"/>
      <c r="AE1062" s="66"/>
      <c r="AF1062" s="66"/>
      <c r="AG1062" s="66"/>
      <c r="AH1062" s="66"/>
      <c r="AI1062" s="66"/>
      <c r="AJ1062" s="66"/>
      <c r="AK1062" s="66"/>
      <c r="AL1062" s="66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  <c r="BH1062" s="66"/>
      <c r="BI1062" s="66"/>
      <c r="BJ1062" s="66"/>
    </row>
    <row r="1063" spans="4:62">
      <c r="D1063" s="66"/>
      <c r="E1063" s="66"/>
      <c r="F1063" s="66"/>
      <c r="G1063" s="66"/>
      <c r="H1063" s="66"/>
      <c r="I1063" s="66"/>
      <c r="J1063" s="66"/>
      <c r="K1063" s="66"/>
      <c r="L1063" s="66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66"/>
      <c r="X1063" s="66"/>
      <c r="Y1063" s="66"/>
      <c r="Z1063" s="66"/>
      <c r="AA1063" s="66"/>
      <c r="AB1063" s="66"/>
      <c r="AC1063" s="66"/>
      <c r="AD1063" s="66"/>
      <c r="AE1063" s="66"/>
      <c r="AF1063" s="66"/>
      <c r="AG1063" s="66"/>
      <c r="AH1063" s="66"/>
      <c r="AI1063" s="66"/>
      <c r="AJ1063" s="66"/>
      <c r="AK1063" s="66"/>
      <c r="AL1063" s="66"/>
      <c r="AM1063" s="66"/>
      <c r="AN1063" s="66"/>
      <c r="AO1063" s="66"/>
      <c r="AP1063" s="66"/>
      <c r="AQ1063" s="66"/>
      <c r="AR1063" s="66"/>
      <c r="AS1063" s="66"/>
      <c r="AT1063" s="66"/>
      <c r="AU1063" s="66"/>
      <c r="AV1063" s="66"/>
      <c r="AW1063" s="66"/>
      <c r="AX1063" s="66"/>
      <c r="AY1063" s="66"/>
      <c r="AZ1063" s="66"/>
      <c r="BA1063" s="66"/>
      <c r="BB1063" s="66"/>
      <c r="BC1063" s="66"/>
      <c r="BD1063" s="66"/>
      <c r="BE1063" s="66"/>
      <c r="BF1063" s="66"/>
      <c r="BG1063" s="66"/>
      <c r="BH1063" s="66"/>
      <c r="BI1063" s="66"/>
      <c r="BJ1063" s="66"/>
    </row>
    <row r="1064" spans="4:62">
      <c r="D1064" s="66"/>
      <c r="E1064" s="66"/>
      <c r="F1064" s="66"/>
      <c r="G1064" s="66"/>
      <c r="H1064" s="66"/>
      <c r="I1064" s="66"/>
      <c r="J1064" s="66"/>
      <c r="K1064" s="66"/>
      <c r="L1064" s="66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66"/>
      <c r="X1064" s="66"/>
      <c r="Y1064" s="66"/>
      <c r="Z1064" s="66"/>
      <c r="AA1064" s="66"/>
      <c r="AB1064" s="66"/>
      <c r="AC1064" s="66"/>
      <c r="AD1064" s="66"/>
      <c r="AE1064" s="66"/>
      <c r="AF1064" s="66"/>
      <c r="AG1064" s="66"/>
      <c r="AH1064" s="66"/>
      <c r="AI1064" s="66"/>
      <c r="AJ1064" s="66"/>
      <c r="AK1064" s="66"/>
      <c r="AL1064" s="66"/>
      <c r="AM1064" s="66"/>
      <c r="AN1064" s="66"/>
      <c r="AO1064" s="66"/>
      <c r="AP1064" s="66"/>
      <c r="AQ1064" s="66"/>
      <c r="AR1064" s="66"/>
      <c r="AS1064" s="66"/>
      <c r="AT1064" s="66"/>
      <c r="AU1064" s="66"/>
      <c r="AV1064" s="66"/>
      <c r="AW1064" s="66"/>
      <c r="AX1064" s="66"/>
      <c r="AY1064" s="66"/>
      <c r="AZ1064" s="66"/>
      <c r="BA1064" s="66"/>
      <c r="BB1064" s="66"/>
      <c r="BC1064" s="66"/>
      <c r="BD1064" s="66"/>
      <c r="BE1064" s="66"/>
      <c r="BF1064" s="66"/>
      <c r="BG1064" s="66"/>
      <c r="BH1064" s="66"/>
      <c r="BI1064" s="66"/>
      <c r="BJ1064" s="66"/>
    </row>
    <row r="1065" spans="4:62">
      <c r="D1065" s="66"/>
      <c r="E1065" s="66"/>
      <c r="F1065" s="66"/>
      <c r="G1065" s="66"/>
      <c r="H1065" s="66"/>
      <c r="I1065" s="66"/>
      <c r="J1065" s="66"/>
      <c r="K1065" s="66"/>
      <c r="L1065" s="66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66"/>
      <c r="X1065" s="66"/>
      <c r="Y1065" s="66"/>
      <c r="Z1065" s="66"/>
      <c r="AA1065" s="66"/>
      <c r="AB1065" s="66"/>
      <c r="AC1065" s="66"/>
      <c r="AD1065" s="66"/>
      <c r="AE1065" s="66"/>
      <c r="AF1065" s="66"/>
      <c r="AG1065" s="66"/>
      <c r="AH1065" s="66"/>
      <c r="AI1065" s="66"/>
      <c r="AJ1065" s="66"/>
      <c r="AK1065" s="66"/>
      <c r="AL1065" s="66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  <c r="BH1065" s="66"/>
      <c r="BI1065" s="66"/>
      <c r="BJ1065" s="66"/>
    </row>
    <row r="1066" spans="4:62">
      <c r="D1066" s="66"/>
      <c r="E1066" s="66"/>
      <c r="F1066" s="66"/>
      <c r="G1066" s="66"/>
      <c r="H1066" s="66"/>
      <c r="I1066" s="66"/>
      <c r="J1066" s="66"/>
      <c r="K1066" s="66"/>
      <c r="L1066" s="66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66"/>
      <c r="X1066" s="66"/>
      <c r="Y1066" s="66"/>
      <c r="Z1066" s="66"/>
      <c r="AA1066" s="66"/>
      <c r="AB1066" s="66"/>
      <c r="AC1066" s="66"/>
      <c r="AD1066" s="66"/>
      <c r="AE1066" s="66"/>
      <c r="AF1066" s="66"/>
      <c r="AG1066" s="66"/>
      <c r="AH1066" s="66"/>
      <c r="AI1066" s="66"/>
      <c r="AJ1066" s="66"/>
      <c r="AK1066" s="66"/>
      <c r="AL1066" s="66"/>
      <c r="AM1066" s="66"/>
      <c r="AN1066" s="66"/>
      <c r="AO1066" s="66"/>
      <c r="AP1066" s="66"/>
      <c r="AQ1066" s="66"/>
      <c r="AR1066" s="66"/>
      <c r="AS1066" s="66"/>
      <c r="AT1066" s="66"/>
      <c r="AU1066" s="66"/>
      <c r="AV1066" s="66"/>
      <c r="AW1066" s="66"/>
      <c r="AX1066" s="66"/>
      <c r="AY1066" s="66"/>
      <c r="AZ1066" s="66"/>
      <c r="BA1066" s="66"/>
      <c r="BB1066" s="66"/>
      <c r="BC1066" s="66"/>
      <c r="BD1066" s="66"/>
      <c r="BE1066" s="66"/>
      <c r="BF1066" s="66"/>
      <c r="BG1066" s="66"/>
      <c r="BH1066" s="66"/>
      <c r="BI1066" s="66"/>
      <c r="BJ1066" s="66"/>
    </row>
    <row r="1067" spans="4:62">
      <c r="D1067" s="66"/>
      <c r="E1067" s="66"/>
      <c r="F1067" s="66"/>
      <c r="G1067" s="66"/>
      <c r="H1067" s="66"/>
      <c r="I1067" s="66"/>
      <c r="J1067" s="66"/>
      <c r="K1067" s="66"/>
      <c r="L1067" s="66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66"/>
      <c r="X1067" s="66"/>
      <c r="Y1067" s="66"/>
      <c r="Z1067" s="66"/>
      <c r="AA1067" s="66"/>
      <c r="AB1067" s="66"/>
      <c r="AC1067" s="66"/>
      <c r="AD1067" s="66"/>
      <c r="AE1067" s="66"/>
      <c r="AF1067" s="66"/>
      <c r="AG1067" s="66"/>
      <c r="AH1067" s="66"/>
      <c r="AI1067" s="66"/>
      <c r="AJ1067" s="66"/>
      <c r="AK1067" s="66"/>
      <c r="AL1067" s="66"/>
      <c r="AM1067" s="66"/>
      <c r="AN1067" s="66"/>
      <c r="AO1067" s="66"/>
      <c r="AP1067" s="66"/>
      <c r="AQ1067" s="66"/>
      <c r="AR1067" s="66"/>
      <c r="AS1067" s="66"/>
      <c r="AT1067" s="66"/>
      <c r="AU1067" s="66"/>
      <c r="AV1067" s="66"/>
      <c r="AW1067" s="66"/>
      <c r="AX1067" s="66"/>
      <c r="AY1067" s="66"/>
      <c r="AZ1067" s="66"/>
      <c r="BA1067" s="66"/>
      <c r="BB1067" s="66"/>
      <c r="BC1067" s="66"/>
      <c r="BD1067" s="66"/>
      <c r="BE1067" s="66"/>
      <c r="BF1067" s="66"/>
      <c r="BG1067" s="66"/>
      <c r="BH1067" s="66"/>
      <c r="BI1067" s="66"/>
      <c r="BJ1067" s="66"/>
    </row>
    <row r="1068" spans="4:62">
      <c r="D1068" s="66"/>
      <c r="E1068" s="66"/>
      <c r="F1068" s="66"/>
      <c r="G1068" s="66"/>
      <c r="H1068" s="66"/>
      <c r="I1068" s="66"/>
      <c r="J1068" s="66"/>
      <c r="K1068" s="66"/>
      <c r="L1068" s="66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66"/>
      <c r="X1068" s="66"/>
      <c r="Y1068" s="66"/>
      <c r="Z1068" s="66"/>
      <c r="AA1068" s="66"/>
      <c r="AB1068" s="66"/>
      <c r="AC1068" s="66"/>
      <c r="AD1068" s="66"/>
      <c r="AE1068" s="66"/>
      <c r="AF1068" s="66"/>
      <c r="AG1068" s="66"/>
      <c r="AH1068" s="66"/>
      <c r="AI1068" s="66"/>
      <c r="AJ1068" s="66"/>
      <c r="AK1068" s="66"/>
      <c r="AL1068" s="66"/>
      <c r="AM1068" s="66"/>
      <c r="AN1068" s="66"/>
      <c r="AO1068" s="66"/>
      <c r="AP1068" s="66"/>
      <c r="AQ1068" s="66"/>
      <c r="AR1068" s="66"/>
      <c r="AS1068" s="66"/>
      <c r="AT1068" s="66"/>
      <c r="AU1068" s="66"/>
      <c r="AV1068" s="66"/>
      <c r="AW1068" s="66"/>
      <c r="AX1068" s="66"/>
      <c r="AY1068" s="66"/>
      <c r="AZ1068" s="66"/>
      <c r="BA1068" s="66"/>
      <c r="BB1068" s="66"/>
      <c r="BC1068" s="66"/>
      <c r="BD1068" s="66"/>
      <c r="BE1068" s="66"/>
      <c r="BF1068" s="66"/>
      <c r="BG1068" s="66"/>
      <c r="BH1068" s="66"/>
      <c r="BI1068" s="66"/>
      <c r="BJ1068" s="66"/>
    </row>
    <row r="1069" spans="4:62"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  <c r="X1069" s="66"/>
      <c r="Y1069" s="66"/>
      <c r="Z1069" s="66"/>
      <c r="AA1069" s="66"/>
      <c r="AB1069" s="66"/>
      <c r="AC1069" s="66"/>
      <c r="AD1069" s="66"/>
      <c r="AE1069" s="66"/>
      <c r="AF1069" s="66"/>
      <c r="AG1069" s="66"/>
      <c r="AH1069" s="66"/>
      <c r="AI1069" s="66"/>
      <c r="AJ1069" s="66"/>
      <c r="AK1069" s="66"/>
      <c r="AL1069" s="66"/>
      <c r="AM1069" s="66"/>
      <c r="AN1069" s="66"/>
      <c r="AO1069" s="66"/>
      <c r="AP1069" s="66"/>
      <c r="AQ1069" s="66"/>
      <c r="AR1069" s="66"/>
      <c r="AS1069" s="66"/>
      <c r="AT1069" s="66"/>
      <c r="AU1069" s="66"/>
      <c r="AV1069" s="66"/>
      <c r="AW1069" s="66"/>
      <c r="AX1069" s="66"/>
      <c r="AY1069" s="66"/>
      <c r="AZ1069" s="66"/>
      <c r="BA1069" s="66"/>
      <c r="BB1069" s="66"/>
      <c r="BC1069" s="66"/>
      <c r="BD1069" s="66"/>
      <c r="BE1069" s="66"/>
      <c r="BF1069" s="66"/>
      <c r="BG1069" s="66"/>
      <c r="BH1069" s="66"/>
      <c r="BI1069" s="66"/>
      <c r="BJ1069" s="66"/>
    </row>
    <row r="1070" spans="4:62"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  <c r="X1070" s="66"/>
      <c r="Y1070" s="66"/>
      <c r="Z1070" s="66"/>
      <c r="AA1070" s="66"/>
      <c r="AB1070" s="66"/>
      <c r="AC1070" s="66"/>
      <c r="AD1070" s="66"/>
      <c r="AE1070" s="66"/>
      <c r="AF1070" s="66"/>
      <c r="AG1070" s="66"/>
      <c r="AH1070" s="66"/>
      <c r="AI1070" s="66"/>
      <c r="AJ1070" s="66"/>
      <c r="AK1070" s="66"/>
      <c r="AL1070" s="66"/>
      <c r="AM1070" s="66"/>
      <c r="AN1070" s="66"/>
      <c r="AO1070" s="66"/>
      <c r="AP1070" s="66"/>
      <c r="AQ1070" s="66"/>
      <c r="AR1070" s="66"/>
      <c r="AS1070" s="66"/>
      <c r="AT1070" s="66"/>
      <c r="AU1070" s="66"/>
      <c r="AV1070" s="66"/>
      <c r="AW1070" s="66"/>
      <c r="AX1070" s="66"/>
      <c r="AY1070" s="66"/>
      <c r="AZ1070" s="66"/>
      <c r="BA1070" s="66"/>
      <c r="BB1070" s="66"/>
      <c r="BC1070" s="66"/>
      <c r="BD1070" s="66"/>
      <c r="BE1070" s="66"/>
      <c r="BF1070" s="66"/>
      <c r="BG1070" s="66"/>
      <c r="BH1070" s="66"/>
      <c r="BI1070" s="66"/>
      <c r="BJ1070" s="66"/>
    </row>
    <row r="1071" spans="4:62"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  <c r="X1071" s="66"/>
      <c r="Y1071" s="66"/>
      <c r="Z1071" s="66"/>
      <c r="AA1071" s="66"/>
      <c r="AB1071" s="66"/>
      <c r="AC1071" s="66"/>
      <c r="AD1071" s="66"/>
      <c r="AE1071" s="66"/>
      <c r="AF1071" s="66"/>
      <c r="AG1071" s="66"/>
      <c r="AH1071" s="66"/>
      <c r="AI1071" s="66"/>
      <c r="AJ1071" s="66"/>
      <c r="AK1071" s="66"/>
      <c r="AL1071" s="66"/>
      <c r="AM1071" s="66"/>
      <c r="AN1071" s="66"/>
      <c r="AO1071" s="66"/>
      <c r="AP1071" s="66"/>
      <c r="AQ1071" s="66"/>
      <c r="AR1071" s="66"/>
      <c r="AS1071" s="66"/>
      <c r="AT1071" s="66"/>
      <c r="AU1071" s="66"/>
      <c r="AV1071" s="66"/>
      <c r="AW1071" s="66"/>
      <c r="AX1071" s="66"/>
      <c r="AY1071" s="66"/>
      <c r="AZ1071" s="66"/>
      <c r="BA1071" s="66"/>
      <c r="BB1071" s="66"/>
      <c r="BC1071" s="66"/>
      <c r="BD1071" s="66"/>
      <c r="BE1071" s="66"/>
      <c r="BF1071" s="66"/>
      <c r="BG1071" s="66"/>
      <c r="BH1071" s="66"/>
      <c r="BI1071" s="66"/>
      <c r="BJ1071" s="66"/>
    </row>
    <row r="1072" spans="4:62"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  <c r="X1072" s="66"/>
      <c r="Y1072" s="66"/>
      <c r="Z1072" s="66"/>
      <c r="AA1072" s="66"/>
      <c r="AB1072" s="66"/>
      <c r="AC1072" s="66"/>
      <c r="AD1072" s="66"/>
      <c r="AE1072" s="66"/>
      <c r="AF1072" s="66"/>
      <c r="AG1072" s="66"/>
      <c r="AH1072" s="66"/>
      <c r="AI1072" s="66"/>
      <c r="AJ1072" s="66"/>
      <c r="AK1072" s="66"/>
      <c r="AL1072" s="66"/>
      <c r="AM1072" s="66"/>
      <c r="AN1072" s="66"/>
      <c r="AO1072" s="66"/>
      <c r="AP1072" s="66"/>
      <c r="AQ1072" s="66"/>
      <c r="AR1072" s="66"/>
      <c r="AS1072" s="66"/>
      <c r="AT1072" s="66"/>
      <c r="AU1072" s="66"/>
      <c r="AV1072" s="66"/>
      <c r="AW1072" s="66"/>
      <c r="AX1072" s="66"/>
      <c r="AY1072" s="66"/>
      <c r="AZ1072" s="66"/>
      <c r="BA1072" s="66"/>
      <c r="BB1072" s="66"/>
      <c r="BC1072" s="66"/>
      <c r="BD1072" s="66"/>
      <c r="BE1072" s="66"/>
      <c r="BF1072" s="66"/>
      <c r="BG1072" s="66"/>
      <c r="BH1072" s="66"/>
      <c r="BI1072" s="66"/>
      <c r="BJ1072" s="66"/>
    </row>
    <row r="1073" spans="4:62">
      <c r="D1073" s="66"/>
      <c r="E1073" s="66"/>
      <c r="F1073" s="66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  <c r="X1073" s="66"/>
      <c r="Y1073" s="66"/>
      <c r="Z1073" s="66"/>
      <c r="AA1073" s="66"/>
      <c r="AB1073" s="66"/>
      <c r="AC1073" s="66"/>
      <c r="AD1073" s="66"/>
      <c r="AE1073" s="66"/>
      <c r="AF1073" s="66"/>
      <c r="AG1073" s="66"/>
      <c r="AH1073" s="66"/>
      <c r="AI1073" s="66"/>
      <c r="AJ1073" s="66"/>
      <c r="AK1073" s="66"/>
      <c r="AL1073" s="66"/>
      <c r="AM1073" s="66"/>
      <c r="AN1073" s="66"/>
      <c r="AO1073" s="66"/>
      <c r="AP1073" s="66"/>
      <c r="AQ1073" s="66"/>
      <c r="AR1073" s="66"/>
      <c r="AS1073" s="66"/>
      <c r="AT1073" s="66"/>
      <c r="AU1073" s="66"/>
      <c r="AV1073" s="66"/>
      <c r="AW1073" s="66"/>
      <c r="AX1073" s="66"/>
      <c r="AY1073" s="66"/>
      <c r="AZ1073" s="66"/>
      <c r="BA1073" s="66"/>
      <c r="BB1073" s="66"/>
      <c r="BC1073" s="66"/>
      <c r="BD1073" s="66"/>
      <c r="BE1073" s="66"/>
      <c r="BF1073" s="66"/>
      <c r="BG1073" s="66"/>
      <c r="BH1073" s="66"/>
      <c r="BI1073" s="66"/>
      <c r="BJ1073" s="66"/>
    </row>
    <row r="1074" spans="4:62">
      <c r="D1074" s="66"/>
      <c r="E1074" s="66"/>
      <c r="F1074" s="66"/>
      <c r="G1074" s="66"/>
      <c r="H1074" s="66"/>
      <c r="I1074" s="66"/>
      <c r="J1074" s="66"/>
      <c r="K1074" s="66"/>
      <c r="L1074" s="66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  <c r="X1074" s="66"/>
      <c r="Y1074" s="66"/>
      <c r="Z1074" s="66"/>
      <c r="AA1074" s="66"/>
      <c r="AB1074" s="66"/>
      <c r="AC1074" s="66"/>
      <c r="AD1074" s="66"/>
      <c r="AE1074" s="66"/>
      <c r="AF1074" s="66"/>
      <c r="AG1074" s="66"/>
      <c r="AH1074" s="66"/>
      <c r="AI1074" s="66"/>
      <c r="AJ1074" s="66"/>
      <c r="AK1074" s="66"/>
      <c r="AL1074" s="66"/>
      <c r="AM1074" s="66"/>
      <c r="AN1074" s="66"/>
      <c r="AO1074" s="66"/>
      <c r="AP1074" s="66"/>
      <c r="AQ1074" s="66"/>
      <c r="AR1074" s="66"/>
      <c r="AS1074" s="66"/>
      <c r="AT1074" s="66"/>
      <c r="AU1074" s="66"/>
      <c r="AV1074" s="66"/>
      <c r="AW1074" s="66"/>
      <c r="AX1074" s="66"/>
      <c r="AY1074" s="66"/>
      <c r="AZ1074" s="66"/>
      <c r="BA1074" s="66"/>
      <c r="BB1074" s="66"/>
      <c r="BC1074" s="66"/>
      <c r="BD1074" s="66"/>
      <c r="BE1074" s="66"/>
      <c r="BF1074" s="66"/>
      <c r="BG1074" s="66"/>
      <c r="BH1074" s="66"/>
      <c r="BI1074" s="66"/>
      <c r="BJ1074" s="66"/>
    </row>
    <row r="1075" spans="4:62">
      <c r="D1075" s="66"/>
      <c r="E1075" s="66"/>
      <c r="F1075" s="66"/>
      <c r="G1075" s="66"/>
      <c r="H1075" s="66"/>
      <c r="I1075" s="66"/>
      <c r="J1075" s="66"/>
      <c r="K1075" s="66"/>
      <c r="L1075" s="66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  <c r="X1075" s="66"/>
      <c r="Y1075" s="66"/>
      <c r="Z1075" s="66"/>
      <c r="AA1075" s="66"/>
      <c r="AB1075" s="66"/>
      <c r="AC1075" s="66"/>
      <c r="AD1075" s="66"/>
      <c r="AE1075" s="66"/>
      <c r="AF1075" s="66"/>
      <c r="AG1075" s="66"/>
      <c r="AH1075" s="66"/>
      <c r="AI1075" s="66"/>
      <c r="AJ1075" s="66"/>
      <c r="AK1075" s="66"/>
      <c r="AL1075" s="66"/>
      <c r="AM1075" s="66"/>
      <c r="AN1075" s="66"/>
      <c r="AO1075" s="66"/>
      <c r="AP1075" s="66"/>
      <c r="AQ1075" s="66"/>
      <c r="AR1075" s="66"/>
      <c r="AS1075" s="66"/>
      <c r="AT1075" s="66"/>
      <c r="AU1075" s="66"/>
      <c r="AV1075" s="66"/>
      <c r="AW1075" s="66"/>
      <c r="AX1075" s="66"/>
      <c r="AY1075" s="66"/>
      <c r="AZ1075" s="66"/>
      <c r="BA1075" s="66"/>
      <c r="BB1075" s="66"/>
      <c r="BC1075" s="66"/>
      <c r="BD1075" s="66"/>
      <c r="BE1075" s="66"/>
      <c r="BF1075" s="66"/>
      <c r="BG1075" s="66"/>
      <c r="BH1075" s="66"/>
      <c r="BI1075" s="66"/>
      <c r="BJ1075" s="66"/>
    </row>
    <row r="1076" spans="4:62"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66"/>
      <c r="AD1076" s="66"/>
      <c r="AE1076" s="66"/>
      <c r="AF1076" s="66"/>
      <c r="AG1076" s="66"/>
      <c r="AH1076" s="66"/>
      <c r="AI1076" s="66"/>
      <c r="AJ1076" s="66"/>
      <c r="AK1076" s="66"/>
      <c r="AL1076" s="66"/>
      <c r="AM1076" s="66"/>
      <c r="AN1076" s="66"/>
      <c r="AO1076" s="66"/>
      <c r="AP1076" s="66"/>
      <c r="AQ1076" s="66"/>
      <c r="AR1076" s="66"/>
      <c r="AS1076" s="66"/>
      <c r="AT1076" s="66"/>
      <c r="AU1076" s="66"/>
      <c r="AV1076" s="66"/>
      <c r="AW1076" s="66"/>
      <c r="AX1076" s="66"/>
      <c r="AY1076" s="66"/>
      <c r="AZ1076" s="66"/>
      <c r="BA1076" s="66"/>
      <c r="BB1076" s="66"/>
      <c r="BC1076" s="66"/>
      <c r="BD1076" s="66"/>
      <c r="BE1076" s="66"/>
      <c r="BF1076" s="66"/>
      <c r="BG1076" s="66"/>
      <c r="BH1076" s="66"/>
      <c r="BI1076" s="66"/>
      <c r="BJ1076" s="66"/>
    </row>
    <row r="1077" spans="4:62">
      <c r="D1077" s="66"/>
      <c r="E1077" s="66"/>
      <c r="F1077" s="66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  <c r="X1077" s="66"/>
      <c r="Y1077" s="66"/>
      <c r="Z1077" s="66"/>
      <c r="AA1077" s="66"/>
      <c r="AB1077" s="66"/>
      <c r="AC1077" s="66"/>
      <c r="AD1077" s="66"/>
      <c r="AE1077" s="66"/>
      <c r="AF1077" s="66"/>
      <c r="AG1077" s="66"/>
      <c r="AH1077" s="66"/>
      <c r="AI1077" s="66"/>
      <c r="AJ1077" s="66"/>
      <c r="AK1077" s="66"/>
      <c r="AL1077" s="66"/>
      <c r="AM1077" s="66"/>
      <c r="AN1077" s="66"/>
      <c r="AO1077" s="66"/>
      <c r="AP1077" s="66"/>
      <c r="AQ1077" s="66"/>
      <c r="AR1077" s="66"/>
      <c r="AS1077" s="66"/>
      <c r="AT1077" s="66"/>
      <c r="AU1077" s="66"/>
      <c r="AV1077" s="66"/>
      <c r="AW1077" s="66"/>
      <c r="AX1077" s="66"/>
      <c r="AY1077" s="66"/>
      <c r="AZ1077" s="66"/>
      <c r="BA1077" s="66"/>
      <c r="BB1077" s="66"/>
      <c r="BC1077" s="66"/>
      <c r="BD1077" s="66"/>
      <c r="BE1077" s="66"/>
      <c r="BF1077" s="66"/>
      <c r="BG1077" s="66"/>
      <c r="BH1077" s="66"/>
      <c r="BI1077" s="66"/>
      <c r="BJ1077" s="66"/>
    </row>
    <row r="1078" spans="4:62"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  <c r="X1078" s="66"/>
      <c r="Y1078" s="66"/>
      <c r="Z1078" s="66"/>
      <c r="AA1078" s="66"/>
      <c r="AB1078" s="66"/>
      <c r="AC1078" s="66"/>
      <c r="AD1078" s="66"/>
      <c r="AE1078" s="66"/>
      <c r="AF1078" s="66"/>
      <c r="AG1078" s="66"/>
      <c r="AH1078" s="66"/>
      <c r="AI1078" s="66"/>
      <c r="AJ1078" s="66"/>
      <c r="AK1078" s="66"/>
      <c r="AL1078" s="66"/>
      <c r="AM1078" s="66"/>
      <c r="AN1078" s="66"/>
      <c r="AO1078" s="66"/>
      <c r="AP1078" s="66"/>
      <c r="AQ1078" s="66"/>
      <c r="AR1078" s="66"/>
      <c r="AS1078" s="66"/>
      <c r="AT1078" s="66"/>
      <c r="AU1078" s="66"/>
      <c r="AV1078" s="66"/>
      <c r="AW1078" s="66"/>
      <c r="AX1078" s="66"/>
      <c r="AY1078" s="66"/>
      <c r="AZ1078" s="66"/>
      <c r="BA1078" s="66"/>
      <c r="BB1078" s="66"/>
      <c r="BC1078" s="66"/>
      <c r="BD1078" s="66"/>
      <c r="BE1078" s="66"/>
      <c r="BF1078" s="66"/>
      <c r="BG1078" s="66"/>
      <c r="BH1078" s="66"/>
      <c r="BI1078" s="66"/>
      <c r="BJ1078" s="66"/>
    </row>
    <row r="1079" spans="4:62">
      <c r="D1079" s="66"/>
      <c r="E1079" s="66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  <c r="X1079" s="66"/>
      <c r="Y1079" s="66"/>
      <c r="Z1079" s="66"/>
      <c r="AA1079" s="66"/>
      <c r="AB1079" s="66"/>
      <c r="AC1079" s="66"/>
      <c r="AD1079" s="66"/>
      <c r="AE1079" s="66"/>
      <c r="AF1079" s="66"/>
      <c r="AG1079" s="66"/>
      <c r="AH1079" s="66"/>
      <c r="AI1079" s="66"/>
      <c r="AJ1079" s="66"/>
      <c r="AK1079" s="66"/>
      <c r="AL1079" s="66"/>
      <c r="AM1079" s="66"/>
      <c r="AN1079" s="66"/>
      <c r="AO1079" s="66"/>
      <c r="AP1079" s="66"/>
      <c r="AQ1079" s="66"/>
      <c r="AR1079" s="66"/>
      <c r="AS1079" s="66"/>
      <c r="AT1079" s="66"/>
      <c r="AU1079" s="66"/>
      <c r="AV1079" s="66"/>
      <c r="AW1079" s="66"/>
      <c r="AX1079" s="66"/>
      <c r="AY1079" s="66"/>
      <c r="AZ1079" s="66"/>
      <c r="BA1079" s="66"/>
      <c r="BB1079" s="66"/>
      <c r="BC1079" s="66"/>
      <c r="BD1079" s="66"/>
      <c r="BE1079" s="66"/>
      <c r="BF1079" s="66"/>
      <c r="BG1079" s="66"/>
      <c r="BH1079" s="66"/>
      <c r="BI1079" s="66"/>
      <c r="BJ1079" s="66"/>
    </row>
    <row r="1080" spans="4:62"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  <c r="X1080" s="66"/>
      <c r="Y1080" s="66"/>
      <c r="Z1080" s="66"/>
      <c r="AA1080" s="66"/>
      <c r="AB1080" s="66"/>
      <c r="AC1080" s="66"/>
      <c r="AD1080" s="66"/>
      <c r="AE1080" s="66"/>
      <c r="AF1080" s="66"/>
      <c r="AG1080" s="66"/>
      <c r="AH1080" s="66"/>
      <c r="AI1080" s="66"/>
      <c r="AJ1080" s="66"/>
      <c r="AK1080" s="66"/>
      <c r="AL1080" s="66"/>
      <c r="AM1080" s="66"/>
      <c r="AN1080" s="66"/>
      <c r="AO1080" s="66"/>
      <c r="AP1080" s="66"/>
      <c r="AQ1080" s="66"/>
      <c r="AR1080" s="66"/>
      <c r="AS1080" s="66"/>
      <c r="AT1080" s="66"/>
      <c r="AU1080" s="66"/>
      <c r="AV1080" s="66"/>
      <c r="AW1080" s="66"/>
      <c r="AX1080" s="66"/>
      <c r="AY1080" s="66"/>
      <c r="AZ1080" s="66"/>
      <c r="BA1080" s="66"/>
      <c r="BB1080" s="66"/>
      <c r="BC1080" s="66"/>
      <c r="BD1080" s="66"/>
      <c r="BE1080" s="66"/>
      <c r="BF1080" s="66"/>
      <c r="BG1080" s="66"/>
      <c r="BH1080" s="66"/>
      <c r="BI1080" s="66"/>
      <c r="BJ1080" s="66"/>
    </row>
    <row r="1081" spans="4:62"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  <c r="X1081" s="66"/>
      <c r="Y1081" s="66"/>
      <c r="Z1081" s="66"/>
      <c r="AA1081" s="66"/>
      <c r="AB1081" s="66"/>
      <c r="AC1081" s="66"/>
      <c r="AD1081" s="66"/>
      <c r="AE1081" s="66"/>
      <c r="AF1081" s="66"/>
      <c r="AG1081" s="66"/>
      <c r="AH1081" s="66"/>
      <c r="AI1081" s="66"/>
      <c r="AJ1081" s="66"/>
      <c r="AK1081" s="66"/>
      <c r="AL1081" s="66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</row>
    <row r="1082" spans="4:62"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  <c r="X1082" s="66"/>
      <c r="Y1082" s="66"/>
      <c r="Z1082" s="66"/>
      <c r="AA1082" s="66"/>
      <c r="AB1082" s="66"/>
      <c r="AC1082" s="66"/>
      <c r="AD1082" s="66"/>
      <c r="AE1082" s="66"/>
      <c r="AF1082" s="66"/>
      <c r="AG1082" s="66"/>
      <c r="AH1082" s="66"/>
      <c r="AI1082" s="66"/>
      <c r="AJ1082" s="66"/>
      <c r="AK1082" s="66"/>
      <c r="AL1082" s="66"/>
      <c r="AM1082" s="66"/>
      <c r="AN1082" s="66"/>
      <c r="AO1082" s="66"/>
      <c r="AP1082" s="66"/>
      <c r="AQ1082" s="66"/>
      <c r="AR1082" s="66"/>
      <c r="AS1082" s="66"/>
      <c r="AT1082" s="66"/>
      <c r="AU1082" s="66"/>
      <c r="AV1082" s="66"/>
      <c r="AW1082" s="66"/>
      <c r="AX1082" s="66"/>
      <c r="AY1082" s="66"/>
      <c r="AZ1082" s="66"/>
      <c r="BA1082" s="66"/>
      <c r="BB1082" s="66"/>
      <c r="BC1082" s="66"/>
      <c r="BD1082" s="66"/>
      <c r="BE1082" s="66"/>
      <c r="BF1082" s="66"/>
      <c r="BG1082" s="66"/>
      <c r="BH1082" s="66"/>
      <c r="BI1082" s="66"/>
      <c r="BJ1082" s="66"/>
    </row>
    <row r="1083" spans="4:62"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66"/>
      <c r="BB1083" s="66"/>
      <c r="BC1083" s="66"/>
      <c r="BD1083" s="66"/>
      <c r="BE1083" s="66"/>
      <c r="BF1083" s="66"/>
      <c r="BG1083" s="66"/>
      <c r="BH1083" s="66"/>
      <c r="BI1083" s="66"/>
      <c r="BJ1083" s="66"/>
    </row>
    <row r="1084" spans="4:62">
      <c r="D1084" s="66"/>
      <c r="E1084" s="66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  <c r="X1084" s="66"/>
      <c r="Y1084" s="66"/>
      <c r="Z1084" s="66"/>
      <c r="AA1084" s="66"/>
      <c r="AB1084" s="66"/>
      <c r="AC1084" s="66"/>
      <c r="AD1084" s="66"/>
      <c r="AE1084" s="66"/>
      <c r="AF1084" s="66"/>
      <c r="AG1084" s="66"/>
      <c r="AH1084" s="66"/>
      <c r="AI1084" s="66"/>
      <c r="AJ1084" s="66"/>
      <c r="AK1084" s="66"/>
      <c r="AL1084" s="66"/>
      <c r="AM1084" s="66"/>
      <c r="AN1084" s="66"/>
      <c r="AO1084" s="66"/>
      <c r="AP1084" s="66"/>
      <c r="AQ1084" s="66"/>
      <c r="AR1084" s="66"/>
      <c r="AS1084" s="66"/>
      <c r="AT1084" s="66"/>
      <c r="AU1084" s="66"/>
      <c r="AV1084" s="66"/>
      <c r="AW1084" s="66"/>
      <c r="AX1084" s="66"/>
      <c r="AY1084" s="66"/>
      <c r="AZ1084" s="66"/>
      <c r="BA1084" s="66"/>
      <c r="BB1084" s="66"/>
      <c r="BC1084" s="66"/>
      <c r="BD1084" s="66"/>
      <c r="BE1084" s="66"/>
      <c r="BF1084" s="66"/>
      <c r="BG1084" s="66"/>
      <c r="BH1084" s="66"/>
      <c r="BI1084" s="66"/>
      <c r="BJ1084" s="66"/>
    </row>
    <row r="1085" spans="4:62"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  <c r="X1085" s="66"/>
      <c r="Y1085" s="66"/>
      <c r="Z1085" s="66"/>
      <c r="AA1085" s="66"/>
      <c r="AB1085" s="66"/>
      <c r="AC1085" s="66"/>
      <c r="AD1085" s="66"/>
      <c r="AE1085" s="66"/>
      <c r="AF1085" s="66"/>
      <c r="AG1085" s="66"/>
      <c r="AH1085" s="66"/>
      <c r="AI1085" s="66"/>
      <c r="AJ1085" s="66"/>
      <c r="AK1085" s="66"/>
      <c r="AL1085" s="66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  <c r="BH1085" s="66"/>
      <c r="BI1085" s="66"/>
      <c r="BJ1085" s="66"/>
    </row>
    <row r="1086" spans="4:62"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  <c r="X1086" s="66"/>
      <c r="Y1086" s="66"/>
      <c r="Z1086" s="66"/>
      <c r="AA1086" s="66"/>
      <c r="AB1086" s="66"/>
      <c r="AC1086" s="66"/>
      <c r="AD1086" s="66"/>
      <c r="AE1086" s="66"/>
      <c r="AF1086" s="66"/>
      <c r="AG1086" s="66"/>
      <c r="AH1086" s="66"/>
      <c r="AI1086" s="66"/>
      <c r="AJ1086" s="66"/>
      <c r="AK1086" s="66"/>
      <c r="AL1086" s="66"/>
      <c r="AM1086" s="66"/>
      <c r="AN1086" s="66"/>
      <c r="AO1086" s="66"/>
      <c r="AP1086" s="66"/>
      <c r="AQ1086" s="66"/>
      <c r="AR1086" s="66"/>
      <c r="AS1086" s="66"/>
      <c r="AT1086" s="66"/>
      <c r="AU1086" s="66"/>
      <c r="AV1086" s="66"/>
      <c r="AW1086" s="66"/>
      <c r="AX1086" s="66"/>
      <c r="AY1086" s="66"/>
      <c r="AZ1086" s="66"/>
      <c r="BA1086" s="66"/>
      <c r="BB1086" s="66"/>
      <c r="BC1086" s="66"/>
      <c r="BD1086" s="66"/>
      <c r="BE1086" s="66"/>
      <c r="BF1086" s="66"/>
      <c r="BG1086" s="66"/>
      <c r="BH1086" s="66"/>
      <c r="BI1086" s="66"/>
      <c r="BJ1086" s="66"/>
    </row>
    <row r="1087" spans="4:62"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  <c r="X1087" s="66"/>
      <c r="Y1087" s="66"/>
      <c r="Z1087" s="66"/>
      <c r="AA1087" s="66"/>
      <c r="AB1087" s="66"/>
      <c r="AC1087" s="66"/>
      <c r="AD1087" s="66"/>
      <c r="AE1087" s="66"/>
      <c r="AF1087" s="66"/>
      <c r="AG1087" s="66"/>
      <c r="AH1087" s="66"/>
      <c r="AI1087" s="66"/>
      <c r="AJ1087" s="66"/>
      <c r="AK1087" s="66"/>
      <c r="AL1087" s="66"/>
      <c r="AM1087" s="66"/>
      <c r="AN1087" s="66"/>
      <c r="AO1087" s="66"/>
      <c r="AP1087" s="66"/>
      <c r="AQ1087" s="66"/>
      <c r="AR1087" s="66"/>
      <c r="AS1087" s="66"/>
      <c r="AT1087" s="66"/>
      <c r="AU1087" s="66"/>
      <c r="AV1087" s="66"/>
      <c r="AW1087" s="66"/>
      <c r="AX1087" s="66"/>
      <c r="AY1087" s="66"/>
      <c r="AZ1087" s="66"/>
      <c r="BA1087" s="66"/>
      <c r="BB1087" s="66"/>
      <c r="BC1087" s="66"/>
      <c r="BD1087" s="66"/>
      <c r="BE1087" s="66"/>
      <c r="BF1087" s="66"/>
      <c r="BG1087" s="66"/>
      <c r="BH1087" s="66"/>
      <c r="BI1087" s="66"/>
      <c r="BJ1087" s="66"/>
    </row>
    <row r="1088" spans="4:62"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  <c r="X1088" s="66"/>
      <c r="Y1088" s="66"/>
      <c r="Z1088" s="66"/>
      <c r="AA1088" s="66"/>
      <c r="AB1088" s="66"/>
      <c r="AC1088" s="66"/>
      <c r="AD1088" s="66"/>
      <c r="AE1088" s="66"/>
      <c r="AF1088" s="66"/>
      <c r="AG1088" s="66"/>
      <c r="AH1088" s="66"/>
      <c r="AI1088" s="66"/>
      <c r="AJ1088" s="66"/>
      <c r="AK1088" s="66"/>
      <c r="AL1088" s="66"/>
      <c r="AM1088" s="66"/>
      <c r="AN1088" s="66"/>
      <c r="AO1088" s="66"/>
      <c r="AP1088" s="66"/>
      <c r="AQ1088" s="66"/>
      <c r="AR1088" s="66"/>
      <c r="AS1088" s="66"/>
      <c r="AT1088" s="66"/>
      <c r="AU1088" s="66"/>
      <c r="AV1088" s="66"/>
      <c r="AW1088" s="66"/>
      <c r="AX1088" s="66"/>
      <c r="AY1088" s="66"/>
      <c r="AZ1088" s="66"/>
      <c r="BA1088" s="66"/>
      <c r="BB1088" s="66"/>
      <c r="BC1088" s="66"/>
      <c r="BD1088" s="66"/>
      <c r="BE1088" s="66"/>
      <c r="BF1088" s="66"/>
      <c r="BG1088" s="66"/>
      <c r="BH1088" s="66"/>
      <c r="BI1088" s="66"/>
      <c r="BJ1088" s="66"/>
    </row>
    <row r="1089" spans="4:62">
      <c r="D1089" s="66"/>
      <c r="E1089" s="66"/>
      <c r="F1089" s="66"/>
      <c r="G1089" s="66"/>
      <c r="H1089" s="66"/>
      <c r="I1089" s="66"/>
      <c r="J1089" s="66"/>
      <c r="K1089" s="66"/>
      <c r="L1089" s="66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  <c r="X1089" s="66"/>
      <c r="Y1089" s="66"/>
      <c r="Z1089" s="66"/>
      <c r="AA1089" s="66"/>
      <c r="AB1089" s="66"/>
      <c r="AC1089" s="66"/>
      <c r="AD1089" s="66"/>
      <c r="AE1089" s="66"/>
      <c r="AF1089" s="66"/>
      <c r="AG1089" s="66"/>
      <c r="AH1089" s="66"/>
      <c r="AI1089" s="66"/>
      <c r="AJ1089" s="66"/>
      <c r="AK1089" s="66"/>
      <c r="AL1089" s="66"/>
      <c r="AM1089" s="66"/>
      <c r="AN1089" s="66"/>
      <c r="AO1089" s="66"/>
      <c r="AP1089" s="66"/>
      <c r="AQ1089" s="66"/>
      <c r="AR1089" s="66"/>
      <c r="AS1089" s="66"/>
      <c r="AT1089" s="66"/>
      <c r="AU1089" s="66"/>
      <c r="AV1089" s="66"/>
      <c r="AW1089" s="66"/>
      <c r="AX1089" s="66"/>
      <c r="AY1089" s="66"/>
      <c r="AZ1089" s="66"/>
      <c r="BA1089" s="66"/>
      <c r="BB1089" s="66"/>
      <c r="BC1089" s="66"/>
      <c r="BD1089" s="66"/>
      <c r="BE1089" s="66"/>
      <c r="BF1089" s="66"/>
      <c r="BG1089" s="66"/>
      <c r="BH1089" s="66"/>
      <c r="BI1089" s="66"/>
      <c r="BJ1089" s="66"/>
    </row>
    <row r="1090" spans="4:62">
      <c r="D1090" s="66"/>
      <c r="E1090" s="66"/>
      <c r="F1090" s="66"/>
      <c r="G1090" s="66"/>
      <c r="H1090" s="66"/>
      <c r="I1090" s="66"/>
      <c r="J1090" s="66"/>
      <c r="K1090" s="66"/>
      <c r="L1090" s="66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  <c r="X1090" s="66"/>
      <c r="Y1090" s="66"/>
      <c r="Z1090" s="66"/>
      <c r="AA1090" s="66"/>
      <c r="AB1090" s="66"/>
      <c r="AC1090" s="66"/>
      <c r="AD1090" s="66"/>
      <c r="AE1090" s="66"/>
      <c r="AF1090" s="66"/>
      <c r="AG1090" s="66"/>
      <c r="AH1090" s="66"/>
      <c r="AI1090" s="66"/>
      <c r="AJ1090" s="66"/>
      <c r="AK1090" s="66"/>
      <c r="AL1090" s="66"/>
      <c r="AM1090" s="66"/>
      <c r="AN1090" s="66"/>
      <c r="AO1090" s="66"/>
      <c r="AP1090" s="66"/>
      <c r="AQ1090" s="66"/>
      <c r="AR1090" s="66"/>
      <c r="AS1090" s="66"/>
      <c r="AT1090" s="66"/>
      <c r="AU1090" s="66"/>
      <c r="AV1090" s="66"/>
      <c r="AW1090" s="66"/>
      <c r="AX1090" s="66"/>
      <c r="AY1090" s="66"/>
      <c r="AZ1090" s="66"/>
      <c r="BA1090" s="66"/>
      <c r="BB1090" s="66"/>
      <c r="BC1090" s="66"/>
      <c r="BD1090" s="66"/>
      <c r="BE1090" s="66"/>
      <c r="BF1090" s="66"/>
      <c r="BG1090" s="66"/>
      <c r="BH1090" s="66"/>
      <c r="BI1090" s="66"/>
      <c r="BJ1090" s="66"/>
    </row>
    <row r="1091" spans="4:62">
      <c r="D1091" s="66"/>
      <c r="E1091" s="66"/>
      <c r="F1091" s="66"/>
      <c r="G1091" s="66"/>
      <c r="H1091" s="66"/>
      <c r="I1091" s="66"/>
      <c r="J1091" s="66"/>
      <c r="K1091" s="66"/>
      <c r="L1091" s="66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  <c r="X1091" s="66"/>
      <c r="Y1091" s="66"/>
      <c r="Z1091" s="66"/>
      <c r="AA1091" s="66"/>
      <c r="AB1091" s="66"/>
      <c r="AC1091" s="66"/>
      <c r="AD1091" s="66"/>
      <c r="AE1091" s="66"/>
      <c r="AF1091" s="66"/>
      <c r="AG1091" s="66"/>
      <c r="AH1091" s="66"/>
      <c r="AI1091" s="66"/>
      <c r="AJ1091" s="66"/>
      <c r="AK1091" s="66"/>
      <c r="AL1091" s="66"/>
      <c r="AM1091" s="66"/>
      <c r="AN1091" s="66"/>
      <c r="AO1091" s="66"/>
      <c r="AP1091" s="66"/>
      <c r="AQ1091" s="66"/>
      <c r="AR1091" s="66"/>
      <c r="AS1091" s="66"/>
      <c r="AT1091" s="66"/>
      <c r="AU1091" s="66"/>
      <c r="AV1091" s="66"/>
      <c r="AW1091" s="66"/>
      <c r="AX1091" s="66"/>
      <c r="AY1091" s="66"/>
      <c r="AZ1091" s="66"/>
      <c r="BA1091" s="66"/>
      <c r="BB1091" s="66"/>
      <c r="BC1091" s="66"/>
      <c r="BD1091" s="66"/>
      <c r="BE1091" s="66"/>
      <c r="BF1091" s="66"/>
      <c r="BG1091" s="66"/>
      <c r="BH1091" s="66"/>
      <c r="BI1091" s="66"/>
      <c r="BJ1091" s="66"/>
    </row>
    <row r="1092" spans="4:62">
      <c r="D1092" s="66"/>
      <c r="E1092" s="66"/>
      <c r="F1092" s="66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66"/>
      <c r="X1092" s="66"/>
      <c r="Y1092" s="66"/>
      <c r="Z1092" s="66"/>
      <c r="AA1092" s="66"/>
      <c r="AB1092" s="66"/>
      <c r="AC1092" s="66"/>
      <c r="AD1092" s="66"/>
      <c r="AE1092" s="66"/>
      <c r="AF1092" s="66"/>
      <c r="AG1092" s="66"/>
      <c r="AH1092" s="66"/>
      <c r="AI1092" s="66"/>
      <c r="AJ1092" s="66"/>
      <c r="AK1092" s="66"/>
      <c r="AL1092" s="66"/>
      <c r="AM1092" s="66"/>
      <c r="AN1092" s="66"/>
      <c r="AO1092" s="66"/>
      <c r="AP1092" s="66"/>
      <c r="AQ1092" s="66"/>
      <c r="AR1092" s="66"/>
      <c r="AS1092" s="66"/>
      <c r="AT1092" s="66"/>
      <c r="AU1092" s="66"/>
      <c r="AV1092" s="66"/>
      <c r="AW1092" s="66"/>
      <c r="AX1092" s="66"/>
      <c r="AY1092" s="66"/>
      <c r="AZ1092" s="66"/>
      <c r="BA1092" s="66"/>
      <c r="BB1092" s="66"/>
      <c r="BC1092" s="66"/>
      <c r="BD1092" s="66"/>
      <c r="BE1092" s="66"/>
      <c r="BF1092" s="66"/>
      <c r="BG1092" s="66"/>
      <c r="BH1092" s="66"/>
      <c r="BI1092" s="66"/>
      <c r="BJ1092" s="66"/>
    </row>
    <row r="1093" spans="4:62">
      <c r="D1093" s="66"/>
      <c r="E1093" s="66"/>
      <c r="F1093" s="66"/>
      <c r="G1093" s="66"/>
      <c r="H1093" s="66"/>
      <c r="I1093" s="66"/>
      <c r="J1093" s="66"/>
      <c r="K1093" s="66"/>
      <c r="L1093" s="66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66"/>
      <c r="X1093" s="66"/>
      <c r="Y1093" s="66"/>
      <c r="Z1093" s="66"/>
      <c r="AA1093" s="66"/>
      <c r="AB1093" s="66"/>
      <c r="AC1093" s="66"/>
      <c r="AD1093" s="66"/>
      <c r="AE1093" s="66"/>
      <c r="AF1093" s="66"/>
      <c r="AG1093" s="66"/>
      <c r="AH1093" s="66"/>
      <c r="AI1093" s="66"/>
      <c r="AJ1093" s="66"/>
      <c r="AK1093" s="66"/>
      <c r="AL1093" s="66"/>
      <c r="AM1093" s="66"/>
      <c r="AN1093" s="66"/>
      <c r="AO1093" s="66"/>
      <c r="AP1093" s="66"/>
      <c r="AQ1093" s="66"/>
      <c r="AR1093" s="66"/>
      <c r="AS1093" s="66"/>
      <c r="AT1093" s="66"/>
      <c r="AU1093" s="66"/>
      <c r="AV1093" s="66"/>
      <c r="AW1093" s="66"/>
      <c r="AX1093" s="66"/>
      <c r="AY1093" s="66"/>
      <c r="AZ1093" s="66"/>
      <c r="BA1093" s="66"/>
      <c r="BB1093" s="66"/>
      <c r="BC1093" s="66"/>
      <c r="BD1093" s="66"/>
      <c r="BE1093" s="66"/>
      <c r="BF1093" s="66"/>
      <c r="BG1093" s="66"/>
      <c r="BH1093" s="66"/>
      <c r="BI1093" s="66"/>
      <c r="BJ1093" s="66"/>
    </row>
    <row r="1094" spans="4:62"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  <c r="X1094" s="66"/>
      <c r="Y1094" s="66"/>
      <c r="Z1094" s="66"/>
      <c r="AA1094" s="66"/>
      <c r="AB1094" s="66"/>
      <c r="AC1094" s="66"/>
      <c r="AD1094" s="66"/>
      <c r="AE1094" s="66"/>
      <c r="AF1094" s="66"/>
      <c r="AG1094" s="66"/>
      <c r="AH1094" s="66"/>
      <c r="AI1094" s="66"/>
      <c r="AJ1094" s="66"/>
      <c r="AK1094" s="66"/>
      <c r="AL1094" s="66"/>
      <c r="AM1094" s="66"/>
      <c r="AN1094" s="66"/>
      <c r="AO1094" s="66"/>
      <c r="AP1094" s="66"/>
      <c r="AQ1094" s="66"/>
      <c r="AR1094" s="66"/>
      <c r="AS1094" s="66"/>
      <c r="AT1094" s="66"/>
      <c r="AU1094" s="66"/>
      <c r="AV1094" s="66"/>
      <c r="AW1094" s="66"/>
      <c r="AX1094" s="66"/>
      <c r="AY1094" s="66"/>
      <c r="AZ1094" s="66"/>
      <c r="BA1094" s="66"/>
      <c r="BB1094" s="66"/>
      <c r="BC1094" s="66"/>
      <c r="BD1094" s="66"/>
      <c r="BE1094" s="66"/>
      <c r="BF1094" s="66"/>
      <c r="BG1094" s="66"/>
      <c r="BH1094" s="66"/>
      <c r="BI1094" s="66"/>
      <c r="BJ1094" s="66"/>
    </row>
    <row r="1095" spans="4:62">
      <c r="D1095" s="66"/>
      <c r="E1095" s="66"/>
      <c r="F1095" s="66"/>
      <c r="G1095" s="66"/>
      <c r="H1095" s="66"/>
      <c r="I1095" s="66"/>
      <c r="J1095" s="66"/>
      <c r="K1095" s="66"/>
      <c r="L1095" s="66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66"/>
      <c r="X1095" s="66"/>
      <c r="Y1095" s="66"/>
      <c r="Z1095" s="66"/>
      <c r="AA1095" s="66"/>
      <c r="AB1095" s="66"/>
      <c r="AC1095" s="66"/>
      <c r="AD1095" s="66"/>
      <c r="AE1095" s="66"/>
      <c r="AF1095" s="66"/>
      <c r="AG1095" s="66"/>
      <c r="AH1095" s="66"/>
      <c r="AI1095" s="66"/>
      <c r="AJ1095" s="66"/>
      <c r="AK1095" s="66"/>
      <c r="AL1095" s="66"/>
      <c r="AM1095" s="66"/>
      <c r="AN1095" s="66"/>
      <c r="AO1095" s="66"/>
      <c r="AP1095" s="66"/>
      <c r="AQ1095" s="66"/>
      <c r="AR1095" s="66"/>
      <c r="AS1095" s="66"/>
      <c r="AT1095" s="66"/>
      <c r="AU1095" s="66"/>
      <c r="AV1095" s="66"/>
      <c r="AW1095" s="66"/>
      <c r="AX1095" s="66"/>
      <c r="AY1095" s="66"/>
      <c r="AZ1095" s="66"/>
      <c r="BA1095" s="66"/>
      <c r="BB1095" s="66"/>
      <c r="BC1095" s="66"/>
      <c r="BD1095" s="66"/>
      <c r="BE1095" s="66"/>
      <c r="BF1095" s="66"/>
      <c r="BG1095" s="66"/>
      <c r="BH1095" s="66"/>
      <c r="BI1095" s="66"/>
      <c r="BJ1095" s="66"/>
    </row>
    <row r="1096" spans="4:62">
      <c r="D1096" s="66"/>
      <c r="E1096" s="66"/>
      <c r="F1096" s="66"/>
      <c r="G1096" s="66"/>
      <c r="H1096" s="66"/>
      <c r="I1096" s="66"/>
      <c r="J1096" s="66"/>
      <c r="K1096" s="66"/>
      <c r="L1096" s="66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66"/>
      <c r="X1096" s="66"/>
      <c r="Y1096" s="66"/>
      <c r="Z1096" s="66"/>
      <c r="AA1096" s="66"/>
      <c r="AB1096" s="66"/>
      <c r="AC1096" s="66"/>
      <c r="AD1096" s="66"/>
      <c r="AE1096" s="66"/>
      <c r="AF1096" s="66"/>
      <c r="AG1096" s="66"/>
      <c r="AH1096" s="66"/>
      <c r="AI1096" s="66"/>
      <c r="AJ1096" s="66"/>
      <c r="AK1096" s="66"/>
      <c r="AL1096" s="66"/>
      <c r="AM1096" s="66"/>
      <c r="AN1096" s="66"/>
      <c r="AO1096" s="66"/>
      <c r="AP1096" s="66"/>
      <c r="AQ1096" s="66"/>
      <c r="AR1096" s="66"/>
      <c r="AS1096" s="66"/>
      <c r="AT1096" s="66"/>
      <c r="AU1096" s="66"/>
      <c r="AV1096" s="66"/>
      <c r="AW1096" s="66"/>
      <c r="AX1096" s="66"/>
      <c r="AY1096" s="66"/>
      <c r="AZ1096" s="66"/>
      <c r="BA1096" s="66"/>
      <c r="BB1096" s="66"/>
      <c r="BC1096" s="66"/>
      <c r="BD1096" s="66"/>
      <c r="BE1096" s="66"/>
      <c r="BF1096" s="66"/>
      <c r="BG1096" s="66"/>
      <c r="BH1096" s="66"/>
      <c r="BI1096" s="66"/>
      <c r="BJ1096" s="66"/>
    </row>
    <row r="1097" spans="4:62"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66"/>
      <c r="X1097" s="66"/>
      <c r="Y1097" s="66"/>
      <c r="Z1097" s="66"/>
      <c r="AA1097" s="66"/>
      <c r="AB1097" s="66"/>
      <c r="AC1097" s="66"/>
      <c r="AD1097" s="66"/>
      <c r="AE1097" s="66"/>
      <c r="AF1097" s="66"/>
      <c r="AG1097" s="66"/>
      <c r="AH1097" s="66"/>
      <c r="AI1097" s="66"/>
      <c r="AJ1097" s="66"/>
      <c r="AK1097" s="66"/>
      <c r="AL1097" s="66"/>
      <c r="AM1097" s="66"/>
      <c r="AN1097" s="66"/>
      <c r="AO1097" s="66"/>
      <c r="AP1097" s="66"/>
      <c r="AQ1097" s="66"/>
      <c r="AR1097" s="66"/>
      <c r="AS1097" s="66"/>
      <c r="AT1097" s="66"/>
      <c r="AU1097" s="66"/>
      <c r="AV1097" s="66"/>
      <c r="AW1097" s="66"/>
      <c r="AX1097" s="66"/>
      <c r="AY1097" s="66"/>
      <c r="AZ1097" s="66"/>
      <c r="BA1097" s="66"/>
      <c r="BB1097" s="66"/>
      <c r="BC1097" s="66"/>
      <c r="BD1097" s="66"/>
      <c r="BE1097" s="66"/>
      <c r="BF1097" s="66"/>
      <c r="BG1097" s="66"/>
      <c r="BH1097" s="66"/>
      <c r="BI1097" s="66"/>
      <c r="BJ1097" s="66"/>
    </row>
    <row r="1098" spans="4:62">
      <c r="D1098" s="66"/>
      <c r="E1098" s="66"/>
      <c r="F1098" s="66"/>
      <c r="G1098" s="66"/>
      <c r="H1098" s="66"/>
      <c r="I1098" s="66"/>
      <c r="J1098" s="66"/>
      <c r="K1098" s="66"/>
      <c r="L1098" s="66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66"/>
      <c r="X1098" s="66"/>
      <c r="Y1098" s="66"/>
      <c r="Z1098" s="66"/>
      <c r="AA1098" s="66"/>
      <c r="AB1098" s="66"/>
      <c r="AC1098" s="66"/>
      <c r="AD1098" s="66"/>
      <c r="AE1098" s="66"/>
      <c r="AF1098" s="66"/>
      <c r="AG1098" s="66"/>
      <c r="AH1098" s="66"/>
      <c r="AI1098" s="66"/>
      <c r="AJ1098" s="66"/>
      <c r="AK1098" s="66"/>
      <c r="AL1098" s="66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</row>
    <row r="1099" spans="4:62"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66"/>
      <c r="X1099" s="66"/>
      <c r="Y1099" s="66"/>
      <c r="Z1099" s="66"/>
      <c r="AA1099" s="66"/>
      <c r="AB1099" s="66"/>
      <c r="AC1099" s="66"/>
      <c r="AD1099" s="66"/>
      <c r="AE1099" s="66"/>
      <c r="AF1099" s="66"/>
      <c r="AG1099" s="66"/>
      <c r="AH1099" s="66"/>
      <c r="AI1099" s="66"/>
      <c r="AJ1099" s="66"/>
      <c r="AK1099" s="66"/>
      <c r="AL1099" s="66"/>
      <c r="AM1099" s="66"/>
      <c r="AN1099" s="66"/>
      <c r="AO1099" s="66"/>
      <c r="AP1099" s="66"/>
      <c r="AQ1099" s="66"/>
      <c r="AR1099" s="66"/>
      <c r="AS1099" s="66"/>
      <c r="AT1099" s="66"/>
      <c r="AU1099" s="66"/>
      <c r="AV1099" s="66"/>
      <c r="AW1099" s="66"/>
      <c r="AX1099" s="66"/>
      <c r="AY1099" s="66"/>
      <c r="AZ1099" s="66"/>
      <c r="BA1099" s="66"/>
      <c r="BB1099" s="66"/>
      <c r="BC1099" s="66"/>
      <c r="BD1099" s="66"/>
      <c r="BE1099" s="66"/>
      <c r="BF1099" s="66"/>
      <c r="BG1099" s="66"/>
      <c r="BH1099" s="66"/>
      <c r="BI1099" s="66"/>
      <c r="BJ1099" s="66"/>
    </row>
    <row r="1100" spans="4:62">
      <c r="D1100" s="66"/>
      <c r="E1100" s="66"/>
      <c r="F1100" s="66"/>
      <c r="G1100" s="66"/>
      <c r="H1100" s="66"/>
      <c r="I1100" s="66"/>
      <c r="J1100" s="66"/>
      <c r="K1100" s="66"/>
      <c r="L1100" s="66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  <c r="X1100" s="66"/>
      <c r="Y1100" s="66"/>
      <c r="Z1100" s="66"/>
      <c r="AA1100" s="66"/>
      <c r="AB1100" s="66"/>
      <c r="AC1100" s="66"/>
      <c r="AD1100" s="66"/>
      <c r="AE1100" s="66"/>
      <c r="AF1100" s="66"/>
      <c r="AG1100" s="66"/>
      <c r="AH1100" s="66"/>
      <c r="AI1100" s="66"/>
      <c r="AJ1100" s="66"/>
      <c r="AK1100" s="66"/>
      <c r="AL1100" s="66"/>
      <c r="AM1100" s="66"/>
      <c r="AN1100" s="66"/>
      <c r="AO1100" s="66"/>
      <c r="AP1100" s="66"/>
      <c r="AQ1100" s="66"/>
      <c r="AR1100" s="66"/>
      <c r="AS1100" s="66"/>
      <c r="AT1100" s="66"/>
      <c r="AU1100" s="66"/>
      <c r="AV1100" s="66"/>
      <c r="AW1100" s="66"/>
      <c r="AX1100" s="66"/>
      <c r="AY1100" s="66"/>
      <c r="AZ1100" s="66"/>
      <c r="BA1100" s="66"/>
      <c r="BB1100" s="66"/>
      <c r="BC1100" s="66"/>
      <c r="BD1100" s="66"/>
      <c r="BE1100" s="66"/>
      <c r="BF1100" s="66"/>
      <c r="BG1100" s="66"/>
      <c r="BH1100" s="66"/>
      <c r="BI1100" s="66"/>
      <c r="BJ1100" s="66"/>
    </row>
    <row r="1101" spans="4:62">
      <c r="D1101" s="66"/>
      <c r="E1101" s="66"/>
      <c r="F1101" s="66"/>
      <c r="G1101" s="66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66"/>
      <c r="X1101" s="66"/>
      <c r="Y1101" s="66"/>
      <c r="Z1101" s="66"/>
      <c r="AA1101" s="66"/>
      <c r="AB1101" s="66"/>
      <c r="AC1101" s="66"/>
      <c r="AD1101" s="66"/>
      <c r="AE1101" s="66"/>
      <c r="AF1101" s="66"/>
      <c r="AG1101" s="66"/>
      <c r="AH1101" s="66"/>
      <c r="AI1101" s="66"/>
      <c r="AJ1101" s="66"/>
      <c r="AK1101" s="66"/>
      <c r="AL1101" s="66"/>
      <c r="AM1101" s="66"/>
      <c r="AN1101" s="66"/>
      <c r="AO1101" s="66"/>
      <c r="AP1101" s="66"/>
      <c r="AQ1101" s="66"/>
      <c r="AR1101" s="66"/>
      <c r="AS1101" s="66"/>
      <c r="AT1101" s="66"/>
      <c r="AU1101" s="66"/>
      <c r="AV1101" s="66"/>
      <c r="AW1101" s="66"/>
      <c r="AX1101" s="66"/>
      <c r="AY1101" s="66"/>
      <c r="AZ1101" s="66"/>
      <c r="BA1101" s="66"/>
      <c r="BB1101" s="66"/>
      <c r="BC1101" s="66"/>
      <c r="BD1101" s="66"/>
      <c r="BE1101" s="66"/>
      <c r="BF1101" s="66"/>
      <c r="BG1101" s="66"/>
      <c r="BH1101" s="66"/>
      <c r="BI1101" s="66"/>
      <c r="BJ1101" s="66"/>
    </row>
    <row r="1102" spans="4:62">
      <c r="D1102" s="66"/>
      <c r="E1102" s="66"/>
      <c r="F1102" s="66"/>
      <c r="G1102" s="66"/>
      <c r="H1102" s="66"/>
      <c r="I1102" s="66"/>
      <c r="J1102" s="66"/>
      <c r="K1102" s="66"/>
      <c r="L1102" s="66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66"/>
      <c r="X1102" s="66"/>
      <c r="Y1102" s="66"/>
      <c r="Z1102" s="66"/>
      <c r="AA1102" s="66"/>
      <c r="AB1102" s="66"/>
      <c r="AC1102" s="66"/>
      <c r="AD1102" s="66"/>
      <c r="AE1102" s="66"/>
      <c r="AF1102" s="66"/>
      <c r="AG1102" s="66"/>
      <c r="AH1102" s="66"/>
      <c r="AI1102" s="66"/>
      <c r="AJ1102" s="66"/>
      <c r="AK1102" s="66"/>
      <c r="AL1102" s="66"/>
      <c r="AM1102" s="66"/>
      <c r="AN1102" s="66"/>
      <c r="AO1102" s="66"/>
      <c r="AP1102" s="66"/>
      <c r="AQ1102" s="66"/>
      <c r="AR1102" s="66"/>
      <c r="AS1102" s="66"/>
      <c r="AT1102" s="66"/>
      <c r="AU1102" s="66"/>
      <c r="AV1102" s="66"/>
      <c r="AW1102" s="66"/>
      <c r="AX1102" s="66"/>
      <c r="AY1102" s="66"/>
      <c r="AZ1102" s="66"/>
      <c r="BA1102" s="66"/>
      <c r="BB1102" s="66"/>
      <c r="BC1102" s="66"/>
      <c r="BD1102" s="66"/>
      <c r="BE1102" s="66"/>
      <c r="BF1102" s="66"/>
      <c r="BG1102" s="66"/>
      <c r="BH1102" s="66"/>
      <c r="BI1102" s="66"/>
      <c r="BJ1102" s="66"/>
    </row>
    <row r="1103" spans="4:62"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  <c r="X1103" s="66"/>
      <c r="Y1103" s="66"/>
      <c r="Z1103" s="66"/>
      <c r="AA1103" s="66"/>
      <c r="AB1103" s="66"/>
      <c r="AC1103" s="66"/>
      <c r="AD1103" s="66"/>
      <c r="AE1103" s="66"/>
      <c r="AF1103" s="66"/>
      <c r="AG1103" s="66"/>
      <c r="AH1103" s="66"/>
      <c r="AI1103" s="66"/>
      <c r="AJ1103" s="66"/>
      <c r="AK1103" s="66"/>
      <c r="AL1103" s="66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  <c r="BH1103" s="66"/>
      <c r="BI1103" s="66"/>
      <c r="BJ1103" s="66"/>
    </row>
    <row r="1104" spans="4:62"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66"/>
      <c r="X1104" s="66"/>
      <c r="Y1104" s="66"/>
      <c r="Z1104" s="66"/>
      <c r="AA1104" s="66"/>
      <c r="AB1104" s="66"/>
      <c r="AC1104" s="66"/>
      <c r="AD1104" s="66"/>
      <c r="AE1104" s="66"/>
      <c r="AF1104" s="66"/>
      <c r="AG1104" s="66"/>
      <c r="AH1104" s="66"/>
      <c r="AI1104" s="66"/>
      <c r="AJ1104" s="66"/>
      <c r="AK1104" s="66"/>
      <c r="AL1104" s="66"/>
      <c r="AM1104" s="66"/>
      <c r="AN1104" s="66"/>
      <c r="AO1104" s="66"/>
      <c r="AP1104" s="66"/>
      <c r="AQ1104" s="66"/>
      <c r="AR1104" s="66"/>
      <c r="AS1104" s="66"/>
      <c r="AT1104" s="66"/>
      <c r="AU1104" s="66"/>
      <c r="AV1104" s="66"/>
      <c r="AW1104" s="66"/>
      <c r="AX1104" s="66"/>
      <c r="AY1104" s="66"/>
      <c r="AZ1104" s="66"/>
      <c r="BA1104" s="66"/>
      <c r="BB1104" s="66"/>
      <c r="BC1104" s="66"/>
      <c r="BD1104" s="66"/>
      <c r="BE1104" s="66"/>
      <c r="BF1104" s="66"/>
      <c r="BG1104" s="66"/>
      <c r="BH1104" s="66"/>
      <c r="BI1104" s="66"/>
      <c r="BJ1104" s="66"/>
    </row>
    <row r="1105" spans="4:62"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66"/>
      <c r="X1105" s="66"/>
      <c r="Y1105" s="66"/>
      <c r="Z1105" s="66"/>
      <c r="AA1105" s="66"/>
      <c r="AB1105" s="66"/>
      <c r="AC1105" s="66"/>
      <c r="AD1105" s="66"/>
      <c r="AE1105" s="66"/>
      <c r="AF1105" s="66"/>
      <c r="AG1105" s="66"/>
      <c r="AH1105" s="66"/>
      <c r="AI1105" s="66"/>
      <c r="AJ1105" s="66"/>
      <c r="AK1105" s="66"/>
      <c r="AL1105" s="66"/>
      <c r="AM1105" s="66"/>
      <c r="AN1105" s="66"/>
      <c r="AO1105" s="66"/>
      <c r="AP1105" s="66"/>
      <c r="AQ1105" s="66"/>
      <c r="AR1105" s="66"/>
      <c r="AS1105" s="66"/>
      <c r="AT1105" s="66"/>
      <c r="AU1105" s="66"/>
      <c r="AV1105" s="66"/>
      <c r="AW1105" s="66"/>
      <c r="AX1105" s="66"/>
      <c r="AY1105" s="66"/>
      <c r="AZ1105" s="66"/>
      <c r="BA1105" s="66"/>
      <c r="BB1105" s="66"/>
      <c r="BC1105" s="66"/>
      <c r="BD1105" s="66"/>
      <c r="BE1105" s="66"/>
      <c r="BF1105" s="66"/>
      <c r="BG1105" s="66"/>
      <c r="BH1105" s="66"/>
      <c r="BI1105" s="66"/>
      <c r="BJ1105" s="66"/>
    </row>
    <row r="1106" spans="4:62"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66"/>
      <c r="X1106" s="66"/>
      <c r="Y1106" s="66"/>
      <c r="Z1106" s="66"/>
      <c r="AA1106" s="66"/>
      <c r="AB1106" s="66"/>
      <c r="AC1106" s="66"/>
      <c r="AD1106" s="66"/>
      <c r="AE1106" s="66"/>
      <c r="AF1106" s="66"/>
      <c r="AG1106" s="66"/>
      <c r="AH1106" s="66"/>
      <c r="AI1106" s="66"/>
      <c r="AJ1106" s="66"/>
      <c r="AK1106" s="66"/>
      <c r="AL1106" s="66"/>
      <c r="AM1106" s="66"/>
      <c r="AN1106" s="66"/>
      <c r="AO1106" s="66"/>
      <c r="AP1106" s="66"/>
      <c r="AQ1106" s="66"/>
      <c r="AR1106" s="66"/>
      <c r="AS1106" s="66"/>
      <c r="AT1106" s="66"/>
      <c r="AU1106" s="66"/>
      <c r="AV1106" s="66"/>
      <c r="AW1106" s="66"/>
      <c r="AX1106" s="66"/>
      <c r="AY1106" s="66"/>
      <c r="AZ1106" s="66"/>
      <c r="BA1106" s="66"/>
      <c r="BB1106" s="66"/>
      <c r="BC1106" s="66"/>
      <c r="BD1106" s="66"/>
      <c r="BE1106" s="66"/>
      <c r="BF1106" s="66"/>
      <c r="BG1106" s="66"/>
      <c r="BH1106" s="66"/>
      <c r="BI1106" s="66"/>
      <c r="BJ1106" s="66"/>
    </row>
    <row r="1107" spans="4:62">
      <c r="D1107" s="66"/>
      <c r="E1107" s="66"/>
      <c r="F1107" s="66"/>
      <c r="G1107" s="66"/>
      <c r="H1107" s="66"/>
      <c r="I1107" s="66"/>
      <c r="J1107" s="66"/>
      <c r="K1107" s="66"/>
      <c r="L1107" s="66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66"/>
      <c r="X1107" s="66"/>
      <c r="Y1107" s="66"/>
      <c r="Z1107" s="66"/>
      <c r="AA1107" s="66"/>
      <c r="AB1107" s="66"/>
      <c r="AC1107" s="66"/>
      <c r="AD1107" s="66"/>
      <c r="AE1107" s="66"/>
      <c r="AF1107" s="66"/>
      <c r="AG1107" s="66"/>
      <c r="AH1107" s="66"/>
      <c r="AI1107" s="66"/>
      <c r="AJ1107" s="66"/>
      <c r="AK1107" s="66"/>
      <c r="AL1107" s="66"/>
      <c r="AM1107" s="66"/>
      <c r="AN1107" s="66"/>
      <c r="AO1107" s="66"/>
      <c r="AP1107" s="66"/>
      <c r="AQ1107" s="66"/>
      <c r="AR1107" s="66"/>
      <c r="AS1107" s="66"/>
      <c r="AT1107" s="66"/>
      <c r="AU1107" s="66"/>
      <c r="AV1107" s="66"/>
      <c r="AW1107" s="66"/>
      <c r="AX1107" s="66"/>
      <c r="AY1107" s="66"/>
      <c r="AZ1107" s="66"/>
      <c r="BA1107" s="66"/>
      <c r="BB1107" s="66"/>
      <c r="BC1107" s="66"/>
      <c r="BD1107" s="66"/>
      <c r="BE1107" s="66"/>
      <c r="BF1107" s="66"/>
      <c r="BG1107" s="66"/>
      <c r="BH1107" s="66"/>
      <c r="BI1107" s="66"/>
      <c r="BJ1107" s="66"/>
    </row>
    <row r="1108" spans="4:62"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  <c r="X1108" s="66"/>
      <c r="Y1108" s="66"/>
      <c r="Z1108" s="66"/>
      <c r="AA1108" s="66"/>
      <c r="AB1108" s="66"/>
      <c r="AC1108" s="66"/>
      <c r="AD1108" s="66"/>
      <c r="AE1108" s="66"/>
      <c r="AF1108" s="66"/>
      <c r="AG1108" s="66"/>
      <c r="AH1108" s="66"/>
      <c r="AI1108" s="66"/>
      <c r="AJ1108" s="66"/>
      <c r="AK1108" s="66"/>
      <c r="AL1108" s="66"/>
      <c r="AM1108" s="66"/>
      <c r="AN1108" s="66"/>
      <c r="AO1108" s="66"/>
      <c r="AP1108" s="66"/>
      <c r="AQ1108" s="66"/>
      <c r="AR1108" s="66"/>
      <c r="AS1108" s="66"/>
      <c r="AT1108" s="66"/>
      <c r="AU1108" s="66"/>
      <c r="AV1108" s="66"/>
      <c r="AW1108" s="66"/>
      <c r="AX1108" s="66"/>
      <c r="AY1108" s="66"/>
      <c r="AZ1108" s="66"/>
      <c r="BA1108" s="66"/>
      <c r="BB1108" s="66"/>
      <c r="BC1108" s="66"/>
      <c r="BD1108" s="66"/>
      <c r="BE1108" s="66"/>
      <c r="BF1108" s="66"/>
      <c r="BG1108" s="66"/>
      <c r="BH1108" s="66"/>
      <c r="BI1108" s="66"/>
      <c r="BJ1108" s="66"/>
    </row>
    <row r="1109" spans="4:62"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66"/>
      <c r="X1109" s="66"/>
      <c r="Y1109" s="66"/>
      <c r="Z1109" s="66"/>
      <c r="AA1109" s="66"/>
      <c r="AB1109" s="66"/>
      <c r="AC1109" s="66"/>
      <c r="AD1109" s="66"/>
      <c r="AE1109" s="66"/>
      <c r="AF1109" s="66"/>
      <c r="AG1109" s="66"/>
      <c r="AH1109" s="66"/>
      <c r="AI1109" s="66"/>
      <c r="AJ1109" s="66"/>
      <c r="AK1109" s="66"/>
      <c r="AL1109" s="66"/>
      <c r="AM1109" s="66"/>
      <c r="AN1109" s="66"/>
      <c r="AO1109" s="66"/>
      <c r="AP1109" s="66"/>
      <c r="AQ1109" s="66"/>
      <c r="AR1109" s="66"/>
      <c r="AS1109" s="66"/>
      <c r="AT1109" s="66"/>
      <c r="AU1109" s="66"/>
      <c r="AV1109" s="66"/>
      <c r="AW1109" s="66"/>
      <c r="AX1109" s="66"/>
      <c r="AY1109" s="66"/>
      <c r="AZ1109" s="66"/>
      <c r="BA1109" s="66"/>
      <c r="BB1109" s="66"/>
      <c r="BC1109" s="66"/>
      <c r="BD1109" s="66"/>
      <c r="BE1109" s="66"/>
      <c r="BF1109" s="66"/>
      <c r="BG1109" s="66"/>
      <c r="BH1109" s="66"/>
      <c r="BI1109" s="66"/>
      <c r="BJ1109" s="66"/>
    </row>
    <row r="1110" spans="4:62">
      <c r="D1110" s="66"/>
      <c r="E1110" s="66"/>
      <c r="F1110" s="66"/>
      <c r="G1110" s="66"/>
      <c r="H1110" s="66"/>
      <c r="I1110" s="66"/>
      <c r="J1110" s="66"/>
      <c r="K1110" s="66"/>
      <c r="L1110" s="66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66"/>
      <c r="X1110" s="66"/>
      <c r="Y1110" s="66"/>
      <c r="Z1110" s="66"/>
      <c r="AA1110" s="66"/>
      <c r="AB1110" s="66"/>
      <c r="AC1110" s="66"/>
      <c r="AD1110" s="66"/>
      <c r="AE1110" s="66"/>
      <c r="AF1110" s="66"/>
      <c r="AG1110" s="66"/>
      <c r="AH1110" s="66"/>
      <c r="AI1110" s="66"/>
      <c r="AJ1110" s="66"/>
      <c r="AK1110" s="66"/>
      <c r="AL1110" s="66"/>
      <c r="AM1110" s="66"/>
      <c r="AN1110" s="66"/>
      <c r="AO1110" s="66"/>
      <c r="AP1110" s="66"/>
      <c r="AQ1110" s="66"/>
      <c r="AR1110" s="66"/>
      <c r="AS1110" s="66"/>
      <c r="AT1110" s="66"/>
      <c r="AU1110" s="66"/>
      <c r="AV1110" s="66"/>
      <c r="AW1110" s="66"/>
      <c r="AX1110" s="66"/>
      <c r="AY1110" s="66"/>
      <c r="AZ1110" s="66"/>
      <c r="BA1110" s="66"/>
      <c r="BB1110" s="66"/>
      <c r="BC1110" s="66"/>
      <c r="BD1110" s="66"/>
      <c r="BE1110" s="66"/>
      <c r="BF1110" s="66"/>
      <c r="BG1110" s="66"/>
      <c r="BH1110" s="66"/>
      <c r="BI1110" s="66"/>
      <c r="BJ1110" s="66"/>
    </row>
    <row r="1111" spans="4:62">
      <c r="D1111" s="66"/>
      <c r="E1111" s="66"/>
      <c r="F1111" s="66"/>
      <c r="G1111" s="66"/>
      <c r="H1111" s="66"/>
      <c r="I1111" s="66"/>
      <c r="J1111" s="66"/>
      <c r="K1111" s="66"/>
      <c r="L1111" s="66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66"/>
      <c r="X1111" s="66"/>
      <c r="Y1111" s="66"/>
      <c r="Z1111" s="66"/>
      <c r="AA1111" s="66"/>
      <c r="AB1111" s="66"/>
      <c r="AC1111" s="66"/>
      <c r="AD1111" s="66"/>
      <c r="AE1111" s="66"/>
      <c r="AF1111" s="66"/>
      <c r="AG1111" s="66"/>
      <c r="AH1111" s="66"/>
      <c r="AI1111" s="66"/>
      <c r="AJ1111" s="66"/>
      <c r="AK1111" s="66"/>
      <c r="AL1111" s="66"/>
      <c r="AM1111" s="66"/>
      <c r="AN1111" s="66"/>
      <c r="AO1111" s="66"/>
      <c r="AP1111" s="66"/>
      <c r="AQ1111" s="66"/>
      <c r="AR1111" s="66"/>
      <c r="AS1111" s="66"/>
      <c r="AT1111" s="66"/>
      <c r="AU1111" s="66"/>
      <c r="AV1111" s="66"/>
      <c r="AW1111" s="66"/>
      <c r="AX1111" s="66"/>
      <c r="AY1111" s="66"/>
      <c r="AZ1111" s="66"/>
      <c r="BA1111" s="66"/>
      <c r="BB1111" s="66"/>
      <c r="BC1111" s="66"/>
      <c r="BD1111" s="66"/>
      <c r="BE1111" s="66"/>
      <c r="BF1111" s="66"/>
      <c r="BG1111" s="66"/>
      <c r="BH1111" s="66"/>
      <c r="BI1111" s="66"/>
      <c r="BJ1111" s="66"/>
    </row>
    <row r="1112" spans="4:62">
      <c r="D1112" s="66"/>
      <c r="E1112" s="66"/>
      <c r="F1112" s="66"/>
      <c r="G1112" s="66"/>
      <c r="H1112" s="66"/>
      <c r="I1112" s="66"/>
      <c r="J1112" s="66"/>
      <c r="K1112" s="66"/>
      <c r="L1112" s="66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66"/>
      <c r="X1112" s="66"/>
      <c r="Y1112" s="66"/>
      <c r="Z1112" s="66"/>
      <c r="AA1112" s="66"/>
      <c r="AB1112" s="66"/>
      <c r="AC1112" s="66"/>
      <c r="AD1112" s="66"/>
      <c r="AE1112" s="66"/>
      <c r="AF1112" s="66"/>
      <c r="AG1112" s="66"/>
      <c r="AH1112" s="66"/>
      <c r="AI1112" s="66"/>
      <c r="AJ1112" s="66"/>
      <c r="AK1112" s="66"/>
      <c r="AL1112" s="66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</row>
    <row r="1113" spans="4:62"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66"/>
      <c r="X1113" s="66"/>
      <c r="Y1113" s="66"/>
      <c r="Z1113" s="66"/>
      <c r="AA1113" s="66"/>
      <c r="AB1113" s="66"/>
      <c r="AC1113" s="66"/>
      <c r="AD1113" s="66"/>
      <c r="AE1113" s="66"/>
      <c r="AF1113" s="66"/>
      <c r="AG1113" s="66"/>
      <c r="AH1113" s="66"/>
      <c r="AI1113" s="66"/>
      <c r="AJ1113" s="66"/>
      <c r="AK1113" s="66"/>
      <c r="AL1113" s="66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  <c r="BH1113" s="66"/>
      <c r="BI1113" s="66"/>
      <c r="BJ1113" s="66"/>
    </row>
    <row r="1114" spans="4:62"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66"/>
      <c r="X1114" s="66"/>
      <c r="Y1114" s="66"/>
      <c r="Z1114" s="66"/>
      <c r="AA1114" s="66"/>
      <c r="AB1114" s="66"/>
      <c r="AC1114" s="66"/>
      <c r="AD1114" s="66"/>
      <c r="AE1114" s="66"/>
      <c r="AF1114" s="66"/>
      <c r="AG1114" s="66"/>
      <c r="AH1114" s="66"/>
      <c r="AI1114" s="66"/>
      <c r="AJ1114" s="66"/>
      <c r="AK1114" s="66"/>
      <c r="AL1114" s="66"/>
      <c r="AM1114" s="66"/>
      <c r="AN1114" s="66"/>
      <c r="AO1114" s="66"/>
      <c r="AP1114" s="66"/>
      <c r="AQ1114" s="66"/>
      <c r="AR1114" s="66"/>
      <c r="AS1114" s="66"/>
      <c r="AT1114" s="66"/>
      <c r="AU1114" s="66"/>
      <c r="AV1114" s="66"/>
      <c r="AW1114" s="66"/>
      <c r="AX1114" s="66"/>
      <c r="AY1114" s="66"/>
      <c r="AZ1114" s="66"/>
      <c r="BA1114" s="66"/>
      <c r="BB1114" s="66"/>
      <c r="BC1114" s="66"/>
      <c r="BD1114" s="66"/>
      <c r="BE1114" s="66"/>
      <c r="BF1114" s="66"/>
      <c r="BG1114" s="66"/>
      <c r="BH1114" s="66"/>
      <c r="BI1114" s="66"/>
      <c r="BJ1114" s="66"/>
    </row>
    <row r="1115" spans="4:62"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  <c r="X1115" s="66"/>
      <c r="Y1115" s="66"/>
      <c r="Z1115" s="66"/>
      <c r="AA1115" s="66"/>
      <c r="AB1115" s="66"/>
      <c r="AC1115" s="66"/>
      <c r="AD1115" s="66"/>
      <c r="AE1115" s="66"/>
      <c r="AF1115" s="66"/>
      <c r="AG1115" s="66"/>
      <c r="AH1115" s="66"/>
      <c r="AI1115" s="66"/>
      <c r="AJ1115" s="66"/>
      <c r="AK1115" s="66"/>
      <c r="AL1115" s="66"/>
      <c r="AM1115" s="66"/>
      <c r="AN1115" s="66"/>
      <c r="AO1115" s="66"/>
      <c r="AP1115" s="66"/>
      <c r="AQ1115" s="66"/>
      <c r="AR1115" s="66"/>
      <c r="AS1115" s="66"/>
      <c r="AT1115" s="66"/>
      <c r="AU1115" s="66"/>
      <c r="AV1115" s="66"/>
      <c r="AW1115" s="66"/>
      <c r="AX1115" s="66"/>
      <c r="AY1115" s="66"/>
      <c r="AZ1115" s="66"/>
      <c r="BA1115" s="66"/>
      <c r="BB1115" s="66"/>
      <c r="BC1115" s="66"/>
      <c r="BD1115" s="66"/>
      <c r="BE1115" s="66"/>
      <c r="BF1115" s="66"/>
      <c r="BG1115" s="66"/>
      <c r="BH1115" s="66"/>
      <c r="BI1115" s="66"/>
      <c r="BJ1115" s="66"/>
    </row>
    <row r="1116" spans="4:62"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66"/>
      <c r="X1116" s="66"/>
      <c r="Y1116" s="66"/>
      <c r="Z1116" s="66"/>
      <c r="AA1116" s="66"/>
      <c r="AB1116" s="66"/>
      <c r="AC1116" s="66"/>
      <c r="AD1116" s="66"/>
      <c r="AE1116" s="66"/>
      <c r="AF1116" s="66"/>
      <c r="AG1116" s="66"/>
      <c r="AH1116" s="66"/>
      <c r="AI1116" s="66"/>
      <c r="AJ1116" s="66"/>
      <c r="AK1116" s="66"/>
      <c r="AL1116" s="66"/>
      <c r="AM1116" s="66"/>
      <c r="AN1116" s="66"/>
      <c r="AO1116" s="66"/>
      <c r="AP1116" s="66"/>
      <c r="AQ1116" s="66"/>
      <c r="AR1116" s="66"/>
      <c r="AS1116" s="66"/>
      <c r="AT1116" s="66"/>
      <c r="AU1116" s="66"/>
      <c r="AV1116" s="66"/>
      <c r="AW1116" s="66"/>
      <c r="AX1116" s="66"/>
      <c r="AY1116" s="66"/>
      <c r="AZ1116" s="66"/>
      <c r="BA1116" s="66"/>
      <c r="BB1116" s="66"/>
      <c r="BC1116" s="66"/>
      <c r="BD1116" s="66"/>
      <c r="BE1116" s="66"/>
      <c r="BF1116" s="66"/>
      <c r="BG1116" s="66"/>
      <c r="BH1116" s="66"/>
      <c r="BI1116" s="66"/>
      <c r="BJ1116" s="66"/>
    </row>
    <row r="1117" spans="4:62">
      <c r="D1117" s="66"/>
      <c r="E1117" s="66"/>
      <c r="F1117" s="66"/>
      <c r="G1117" s="66"/>
      <c r="H1117" s="66"/>
      <c r="I1117" s="66"/>
      <c r="J1117" s="66"/>
      <c r="K1117" s="66"/>
      <c r="L1117" s="66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66"/>
      <c r="X1117" s="66"/>
      <c r="Y1117" s="66"/>
      <c r="Z1117" s="66"/>
      <c r="AA1117" s="66"/>
      <c r="AB1117" s="66"/>
      <c r="AC1117" s="66"/>
      <c r="AD1117" s="66"/>
      <c r="AE1117" s="66"/>
      <c r="AF1117" s="66"/>
      <c r="AG1117" s="66"/>
      <c r="AH1117" s="66"/>
      <c r="AI1117" s="66"/>
      <c r="AJ1117" s="66"/>
      <c r="AK1117" s="66"/>
      <c r="AL1117" s="66"/>
      <c r="AM1117" s="66"/>
      <c r="AN1117" s="66"/>
      <c r="AO1117" s="66"/>
      <c r="AP1117" s="66"/>
      <c r="AQ1117" s="66"/>
      <c r="AR1117" s="66"/>
      <c r="AS1117" s="66"/>
      <c r="AT1117" s="66"/>
      <c r="AU1117" s="66"/>
      <c r="AV1117" s="66"/>
      <c r="AW1117" s="66"/>
      <c r="AX1117" s="66"/>
      <c r="AY1117" s="66"/>
      <c r="AZ1117" s="66"/>
      <c r="BA1117" s="66"/>
      <c r="BB1117" s="66"/>
      <c r="BC1117" s="66"/>
      <c r="BD1117" s="66"/>
      <c r="BE1117" s="66"/>
      <c r="BF1117" s="66"/>
      <c r="BG1117" s="66"/>
      <c r="BH1117" s="66"/>
      <c r="BI1117" s="66"/>
      <c r="BJ1117" s="66"/>
    </row>
    <row r="1118" spans="4:62">
      <c r="D1118" s="66"/>
      <c r="E1118" s="66"/>
      <c r="F1118" s="66"/>
      <c r="G1118" s="66"/>
      <c r="H1118" s="66"/>
      <c r="I1118" s="66"/>
      <c r="J1118" s="66"/>
      <c r="K1118" s="66"/>
      <c r="L1118" s="66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66"/>
      <c r="X1118" s="66"/>
      <c r="Y1118" s="66"/>
      <c r="Z1118" s="66"/>
      <c r="AA1118" s="66"/>
      <c r="AB1118" s="66"/>
      <c r="AC1118" s="66"/>
      <c r="AD1118" s="66"/>
      <c r="AE1118" s="66"/>
      <c r="AF1118" s="66"/>
      <c r="AG1118" s="66"/>
      <c r="AH1118" s="66"/>
      <c r="AI1118" s="66"/>
      <c r="AJ1118" s="66"/>
      <c r="AK1118" s="66"/>
      <c r="AL1118" s="66"/>
      <c r="AM1118" s="66"/>
      <c r="AN1118" s="66"/>
      <c r="AO1118" s="66"/>
      <c r="AP1118" s="66"/>
      <c r="AQ1118" s="66"/>
      <c r="AR1118" s="66"/>
      <c r="AS1118" s="66"/>
      <c r="AT1118" s="66"/>
      <c r="AU1118" s="66"/>
      <c r="AV1118" s="66"/>
      <c r="AW1118" s="66"/>
      <c r="AX1118" s="66"/>
      <c r="AY1118" s="66"/>
      <c r="AZ1118" s="66"/>
      <c r="BA1118" s="66"/>
      <c r="BB1118" s="66"/>
      <c r="BC1118" s="66"/>
      <c r="BD1118" s="66"/>
      <c r="BE1118" s="66"/>
      <c r="BF1118" s="66"/>
      <c r="BG1118" s="66"/>
      <c r="BH1118" s="66"/>
      <c r="BI1118" s="66"/>
      <c r="BJ1118" s="66"/>
    </row>
    <row r="1119" spans="4:62"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  <c r="X1119" s="66"/>
      <c r="Y1119" s="66"/>
      <c r="Z1119" s="66"/>
      <c r="AA1119" s="66"/>
      <c r="AB1119" s="66"/>
      <c r="AC1119" s="66"/>
      <c r="AD1119" s="66"/>
      <c r="AE1119" s="66"/>
      <c r="AF1119" s="66"/>
      <c r="AG1119" s="66"/>
      <c r="AH1119" s="66"/>
      <c r="AI1119" s="66"/>
      <c r="AJ1119" s="66"/>
      <c r="AK1119" s="66"/>
      <c r="AL1119" s="66"/>
      <c r="AM1119" s="66"/>
      <c r="AN1119" s="66"/>
      <c r="AO1119" s="66"/>
      <c r="AP1119" s="66"/>
      <c r="AQ1119" s="66"/>
      <c r="AR1119" s="66"/>
      <c r="AS1119" s="66"/>
      <c r="AT1119" s="66"/>
      <c r="AU1119" s="66"/>
      <c r="AV1119" s="66"/>
      <c r="AW1119" s="66"/>
      <c r="AX1119" s="66"/>
      <c r="AY1119" s="66"/>
      <c r="AZ1119" s="66"/>
      <c r="BA1119" s="66"/>
      <c r="BB1119" s="66"/>
      <c r="BC1119" s="66"/>
      <c r="BD1119" s="66"/>
      <c r="BE1119" s="66"/>
      <c r="BF1119" s="66"/>
      <c r="BG1119" s="66"/>
      <c r="BH1119" s="66"/>
      <c r="BI1119" s="66"/>
      <c r="BJ1119" s="66"/>
    </row>
    <row r="1120" spans="4:62">
      <c r="D1120" s="66"/>
      <c r="E1120" s="66"/>
      <c r="F1120" s="66"/>
      <c r="G1120" s="66"/>
      <c r="H1120" s="66"/>
      <c r="I1120" s="66"/>
      <c r="J1120" s="66"/>
      <c r="K1120" s="66"/>
      <c r="L1120" s="66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66"/>
      <c r="X1120" s="66"/>
      <c r="Y1120" s="66"/>
      <c r="Z1120" s="66"/>
      <c r="AA1120" s="66"/>
      <c r="AB1120" s="66"/>
      <c r="AC1120" s="66"/>
      <c r="AD1120" s="66"/>
      <c r="AE1120" s="66"/>
      <c r="AF1120" s="66"/>
      <c r="AG1120" s="66"/>
      <c r="AH1120" s="66"/>
      <c r="AI1120" s="66"/>
      <c r="AJ1120" s="66"/>
      <c r="AK1120" s="66"/>
      <c r="AL1120" s="66"/>
      <c r="AM1120" s="66"/>
      <c r="AN1120" s="66"/>
      <c r="AO1120" s="66"/>
      <c r="AP1120" s="66"/>
      <c r="AQ1120" s="66"/>
      <c r="AR1120" s="66"/>
      <c r="AS1120" s="66"/>
      <c r="AT1120" s="66"/>
      <c r="AU1120" s="66"/>
      <c r="AV1120" s="66"/>
      <c r="AW1120" s="66"/>
      <c r="AX1120" s="66"/>
      <c r="AY1120" s="66"/>
      <c r="AZ1120" s="66"/>
      <c r="BA1120" s="66"/>
      <c r="BB1120" s="66"/>
      <c r="BC1120" s="66"/>
      <c r="BD1120" s="66"/>
      <c r="BE1120" s="66"/>
      <c r="BF1120" s="66"/>
      <c r="BG1120" s="66"/>
      <c r="BH1120" s="66"/>
      <c r="BI1120" s="66"/>
      <c r="BJ1120" s="66"/>
    </row>
    <row r="1121" spans="4:62"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66"/>
      <c r="X1121" s="66"/>
      <c r="Y1121" s="66"/>
      <c r="Z1121" s="66"/>
      <c r="AA1121" s="66"/>
      <c r="AB1121" s="66"/>
      <c r="AC1121" s="66"/>
      <c r="AD1121" s="66"/>
      <c r="AE1121" s="66"/>
      <c r="AF1121" s="66"/>
      <c r="AG1121" s="66"/>
      <c r="AH1121" s="66"/>
      <c r="AI1121" s="66"/>
      <c r="AJ1121" s="66"/>
      <c r="AK1121" s="66"/>
      <c r="AL1121" s="66"/>
      <c r="AM1121" s="66"/>
      <c r="AN1121" s="66"/>
      <c r="AO1121" s="66"/>
      <c r="AP1121" s="66"/>
      <c r="AQ1121" s="66"/>
      <c r="AR1121" s="66"/>
      <c r="AS1121" s="66"/>
      <c r="AT1121" s="66"/>
      <c r="AU1121" s="66"/>
      <c r="AV1121" s="66"/>
      <c r="AW1121" s="66"/>
      <c r="AX1121" s="66"/>
      <c r="AY1121" s="66"/>
      <c r="AZ1121" s="66"/>
      <c r="BA1121" s="66"/>
      <c r="BB1121" s="66"/>
      <c r="BC1121" s="66"/>
      <c r="BD1121" s="66"/>
      <c r="BE1121" s="66"/>
      <c r="BF1121" s="66"/>
      <c r="BG1121" s="66"/>
      <c r="BH1121" s="66"/>
      <c r="BI1121" s="66"/>
      <c r="BJ1121" s="66"/>
    </row>
    <row r="1122" spans="4:62">
      <c r="D1122" s="66"/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66"/>
      <c r="X1122" s="66"/>
      <c r="Y1122" s="66"/>
      <c r="Z1122" s="66"/>
      <c r="AA1122" s="66"/>
      <c r="AB1122" s="66"/>
      <c r="AC1122" s="66"/>
      <c r="AD1122" s="66"/>
      <c r="AE1122" s="66"/>
      <c r="AF1122" s="66"/>
      <c r="AG1122" s="66"/>
      <c r="AH1122" s="66"/>
      <c r="AI1122" s="66"/>
      <c r="AJ1122" s="66"/>
      <c r="AK1122" s="66"/>
      <c r="AL1122" s="66"/>
      <c r="AM1122" s="66"/>
      <c r="AN1122" s="66"/>
      <c r="AO1122" s="66"/>
      <c r="AP1122" s="66"/>
      <c r="AQ1122" s="66"/>
      <c r="AR1122" s="66"/>
      <c r="AS1122" s="66"/>
      <c r="AT1122" s="66"/>
      <c r="AU1122" s="66"/>
      <c r="AV1122" s="66"/>
      <c r="AW1122" s="66"/>
      <c r="AX1122" s="66"/>
      <c r="AY1122" s="66"/>
      <c r="AZ1122" s="66"/>
      <c r="BA1122" s="66"/>
      <c r="BB1122" s="66"/>
      <c r="BC1122" s="66"/>
      <c r="BD1122" s="66"/>
      <c r="BE1122" s="66"/>
      <c r="BF1122" s="66"/>
      <c r="BG1122" s="66"/>
      <c r="BH1122" s="66"/>
      <c r="BI1122" s="66"/>
      <c r="BJ1122" s="66"/>
    </row>
    <row r="1123" spans="4:62"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66"/>
      <c r="X1123" s="66"/>
      <c r="Y1123" s="66"/>
      <c r="Z1123" s="66"/>
      <c r="AA1123" s="66"/>
      <c r="AB1123" s="66"/>
      <c r="AC1123" s="66"/>
      <c r="AD1123" s="66"/>
      <c r="AE1123" s="66"/>
      <c r="AF1123" s="66"/>
      <c r="AG1123" s="66"/>
      <c r="AH1123" s="66"/>
      <c r="AI1123" s="66"/>
      <c r="AJ1123" s="66"/>
      <c r="AK1123" s="66"/>
      <c r="AL1123" s="66"/>
      <c r="AM1123" s="66"/>
      <c r="AN1123" s="66"/>
      <c r="AO1123" s="66"/>
      <c r="AP1123" s="66"/>
      <c r="AQ1123" s="66"/>
      <c r="AR1123" s="66"/>
      <c r="AS1123" s="66"/>
      <c r="AT1123" s="66"/>
      <c r="AU1123" s="66"/>
      <c r="AV1123" s="66"/>
      <c r="AW1123" s="66"/>
      <c r="AX1123" s="66"/>
      <c r="AY1123" s="66"/>
      <c r="AZ1123" s="66"/>
      <c r="BA1123" s="66"/>
      <c r="BB1123" s="66"/>
      <c r="BC1123" s="66"/>
      <c r="BD1123" s="66"/>
      <c r="BE1123" s="66"/>
      <c r="BF1123" s="66"/>
      <c r="BG1123" s="66"/>
      <c r="BH1123" s="66"/>
      <c r="BI1123" s="66"/>
      <c r="BJ1123" s="66"/>
    </row>
    <row r="1124" spans="4:62"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  <c r="X1124" s="66"/>
      <c r="Y1124" s="66"/>
      <c r="Z1124" s="66"/>
      <c r="AA1124" s="66"/>
      <c r="AB1124" s="66"/>
      <c r="AC1124" s="66"/>
      <c r="AD1124" s="66"/>
      <c r="AE1124" s="66"/>
      <c r="AF1124" s="66"/>
      <c r="AG1124" s="66"/>
      <c r="AH1124" s="66"/>
      <c r="AI1124" s="66"/>
      <c r="AJ1124" s="66"/>
      <c r="AK1124" s="66"/>
      <c r="AL1124" s="66"/>
      <c r="AM1124" s="66"/>
      <c r="AN1124" s="66"/>
      <c r="AO1124" s="66"/>
      <c r="AP1124" s="66"/>
      <c r="AQ1124" s="66"/>
      <c r="AR1124" s="66"/>
      <c r="AS1124" s="66"/>
      <c r="AT1124" s="66"/>
      <c r="AU1124" s="66"/>
      <c r="AV1124" s="66"/>
      <c r="AW1124" s="66"/>
      <c r="AX1124" s="66"/>
      <c r="AY1124" s="66"/>
      <c r="AZ1124" s="66"/>
      <c r="BA1124" s="66"/>
      <c r="BB1124" s="66"/>
      <c r="BC1124" s="66"/>
      <c r="BD1124" s="66"/>
      <c r="BE1124" s="66"/>
      <c r="BF1124" s="66"/>
      <c r="BG1124" s="66"/>
      <c r="BH1124" s="66"/>
      <c r="BI1124" s="66"/>
      <c r="BJ1124" s="66"/>
    </row>
    <row r="1125" spans="4:62"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66"/>
      <c r="X1125" s="66"/>
      <c r="Y1125" s="66"/>
      <c r="Z1125" s="66"/>
      <c r="AA1125" s="66"/>
      <c r="AB1125" s="66"/>
      <c r="AC1125" s="66"/>
      <c r="AD1125" s="66"/>
      <c r="AE1125" s="66"/>
      <c r="AF1125" s="66"/>
      <c r="AG1125" s="66"/>
      <c r="AH1125" s="66"/>
      <c r="AI1125" s="66"/>
      <c r="AJ1125" s="66"/>
      <c r="AK1125" s="66"/>
      <c r="AL1125" s="66"/>
      <c r="AM1125" s="66"/>
      <c r="AN1125" s="66"/>
      <c r="AO1125" s="66"/>
      <c r="AP1125" s="66"/>
      <c r="AQ1125" s="66"/>
      <c r="AR1125" s="66"/>
      <c r="AS1125" s="66"/>
      <c r="AT1125" s="66"/>
      <c r="AU1125" s="66"/>
      <c r="AV1125" s="66"/>
      <c r="AW1125" s="66"/>
      <c r="AX1125" s="66"/>
      <c r="AY1125" s="66"/>
      <c r="AZ1125" s="66"/>
      <c r="BA1125" s="66"/>
      <c r="BB1125" s="66"/>
      <c r="BC1125" s="66"/>
      <c r="BD1125" s="66"/>
      <c r="BE1125" s="66"/>
      <c r="BF1125" s="66"/>
      <c r="BG1125" s="66"/>
      <c r="BH1125" s="66"/>
      <c r="BI1125" s="66"/>
      <c r="BJ1125" s="66"/>
    </row>
    <row r="1126" spans="4:62"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66"/>
      <c r="X1126" s="66"/>
      <c r="Y1126" s="66"/>
      <c r="Z1126" s="66"/>
      <c r="AA1126" s="66"/>
      <c r="AB1126" s="66"/>
      <c r="AC1126" s="66"/>
      <c r="AD1126" s="66"/>
      <c r="AE1126" s="66"/>
      <c r="AF1126" s="66"/>
      <c r="AG1126" s="66"/>
      <c r="AH1126" s="66"/>
      <c r="AI1126" s="66"/>
      <c r="AJ1126" s="66"/>
      <c r="AK1126" s="66"/>
      <c r="AL1126" s="66"/>
      <c r="AM1126" s="66"/>
      <c r="AN1126" s="66"/>
      <c r="AO1126" s="66"/>
      <c r="AP1126" s="66"/>
      <c r="AQ1126" s="66"/>
      <c r="AR1126" s="66"/>
      <c r="AS1126" s="66"/>
      <c r="AT1126" s="66"/>
      <c r="AU1126" s="66"/>
      <c r="AV1126" s="66"/>
      <c r="AW1126" s="66"/>
      <c r="AX1126" s="66"/>
      <c r="AY1126" s="66"/>
      <c r="AZ1126" s="66"/>
      <c r="BA1126" s="66"/>
      <c r="BB1126" s="66"/>
      <c r="BC1126" s="66"/>
      <c r="BD1126" s="66"/>
      <c r="BE1126" s="66"/>
      <c r="BF1126" s="66"/>
      <c r="BG1126" s="66"/>
      <c r="BH1126" s="66"/>
      <c r="BI1126" s="66"/>
      <c r="BJ1126" s="66"/>
    </row>
    <row r="1127" spans="4:62">
      <c r="D1127" s="66"/>
      <c r="E1127" s="66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66"/>
      <c r="X1127" s="66"/>
      <c r="Y1127" s="66"/>
      <c r="Z1127" s="66"/>
      <c r="AA1127" s="66"/>
      <c r="AB1127" s="66"/>
      <c r="AC1127" s="66"/>
      <c r="AD1127" s="66"/>
      <c r="AE1127" s="66"/>
      <c r="AF1127" s="66"/>
      <c r="AG1127" s="66"/>
      <c r="AH1127" s="66"/>
      <c r="AI1127" s="66"/>
      <c r="AJ1127" s="66"/>
      <c r="AK1127" s="66"/>
      <c r="AL1127" s="66"/>
      <c r="AM1127" s="66"/>
      <c r="AN1127" s="66"/>
      <c r="AO1127" s="66"/>
      <c r="AP1127" s="66"/>
      <c r="AQ1127" s="66"/>
      <c r="AR1127" s="66"/>
      <c r="AS1127" s="66"/>
      <c r="AT1127" s="66"/>
      <c r="AU1127" s="66"/>
      <c r="AV1127" s="66"/>
      <c r="AW1127" s="66"/>
      <c r="AX1127" s="66"/>
      <c r="AY1127" s="66"/>
      <c r="AZ1127" s="66"/>
      <c r="BA1127" s="66"/>
      <c r="BB1127" s="66"/>
      <c r="BC1127" s="66"/>
      <c r="BD1127" s="66"/>
      <c r="BE1127" s="66"/>
      <c r="BF1127" s="66"/>
      <c r="BG1127" s="66"/>
      <c r="BH1127" s="66"/>
      <c r="BI1127" s="66"/>
      <c r="BJ1127" s="66"/>
    </row>
    <row r="1128" spans="4:62"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66"/>
      <c r="X1128" s="66"/>
      <c r="Y1128" s="66"/>
      <c r="Z1128" s="66"/>
      <c r="AA1128" s="66"/>
      <c r="AB1128" s="66"/>
      <c r="AC1128" s="66"/>
      <c r="AD1128" s="66"/>
      <c r="AE1128" s="66"/>
      <c r="AF1128" s="66"/>
      <c r="AG1128" s="66"/>
      <c r="AH1128" s="66"/>
      <c r="AI1128" s="66"/>
      <c r="AJ1128" s="66"/>
      <c r="AK1128" s="66"/>
      <c r="AL1128" s="66"/>
      <c r="AM1128" s="66"/>
      <c r="AN1128" s="66"/>
      <c r="AO1128" s="66"/>
      <c r="AP1128" s="66"/>
      <c r="AQ1128" s="66"/>
      <c r="AR1128" s="66"/>
      <c r="AS1128" s="66"/>
      <c r="AT1128" s="66"/>
      <c r="AU1128" s="66"/>
      <c r="AV1128" s="66"/>
      <c r="AW1128" s="66"/>
      <c r="AX1128" s="66"/>
      <c r="AY1128" s="66"/>
      <c r="AZ1128" s="66"/>
      <c r="BA1128" s="66"/>
      <c r="BB1128" s="66"/>
      <c r="BC1128" s="66"/>
      <c r="BD1128" s="66"/>
      <c r="BE1128" s="66"/>
      <c r="BF1128" s="66"/>
      <c r="BG1128" s="66"/>
      <c r="BH1128" s="66"/>
      <c r="BI1128" s="66"/>
      <c r="BJ1128" s="66"/>
    </row>
    <row r="1129" spans="4:62">
      <c r="D1129" s="66"/>
      <c r="E1129" s="66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  <c r="X1129" s="66"/>
      <c r="Y1129" s="66"/>
      <c r="Z1129" s="66"/>
      <c r="AA1129" s="66"/>
      <c r="AB1129" s="66"/>
      <c r="AC1129" s="66"/>
      <c r="AD1129" s="66"/>
      <c r="AE1129" s="66"/>
      <c r="AF1129" s="66"/>
      <c r="AG1129" s="66"/>
      <c r="AH1129" s="66"/>
      <c r="AI1129" s="66"/>
      <c r="AJ1129" s="66"/>
      <c r="AK1129" s="66"/>
      <c r="AL1129" s="66"/>
      <c r="AM1129" s="66"/>
      <c r="AN1129" s="66"/>
      <c r="AO1129" s="66"/>
      <c r="AP1129" s="66"/>
      <c r="AQ1129" s="66"/>
      <c r="AR1129" s="66"/>
      <c r="AS1129" s="66"/>
      <c r="AT1129" s="66"/>
      <c r="AU1129" s="66"/>
      <c r="AV1129" s="66"/>
      <c r="AW1129" s="66"/>
      <c r="AX1129" s="66"/>
      <c r="AY1129" s="66"/>
      <c r="AZ1129" s="66"/>
      <c r="BA1129" s="66"/>
      <c r="BB1129" s="66"/>
      <c r="BC1129" s="66"/>
      <c r="BD1129" s="66"/>
      <c r="BE1129" s="66"/>
      <c r="BF1129" s="66"/>
      <c r="BG1129" s="66"/>
      <c r="BH1129" s="66"/>
      <c r="BI1129" s="66"/>
      <c r="BJ1129" s="66"/>
    </row>
    <row r="1130" spans="4:62"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  <c r="X1130" s="66"/>
      <c r="Y1130" s="66"/>
      <c r="Z1130" s="66"/>
      <c r="AA1130" s="66"/>
      <c r="AB1130" s="66"/>
      <c r="AC1130" s="66"/>
      <c r="AD1130" s="66"/>
      <c r="AE1130" s="66"/>
      <c r="AF1130" s="66"/>
      <c r="AG1130" s="66"/>
      <c r="AH1130" s="66"/>
      <c r="AI1130" s="66"/>
      <c r="AJ1130" s="66"/>
      <c r="AK1130" s="66"/>
      <c r="AL1130" s="66"/>
      <c r="AM1130" s="66"/>
      <c r="AN1130" s="66"/>
      <c r="AO1130" s="66"/>
      <c r="AP1130" s="66"/>
      <c r="AQ1130" s="66"/>
      <c r="AR1130" s="66"/>
      <c r="AS1130" s="66"/>
      <c r="AT1130" s="66"/>
      <c r="AU1130" s="66"/>
      <c r="AV1130" s="66"/>
      <c r="AW1130" s="66"/>
      <c r="AX1130" s="66"/>
      <c r="AY1130" s="66"/>
      <c r="AZ1130" s="66"/>
      <c r="BA1130" s="66"/>
      <c r="BB1130" s="66"/>
      <c r="BC1130" s="66"/>
      <c r="BD1130" s="66"/>
      <c r="BE1130" s="66"/>
      <c r="BF1130" s="66"/>
      <c r="BG1130" s="66"/>
      <c r="BH1130" s="66"/>
      <c r="BI1130" s="66"/>
      <c r="BJ1130" s="66"/>
    </row>
    <row r="1131" spans="4:62">
      <c r="D1131" s="66"/>
      <c r="E1131" s="66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  <c r="X1131" s="66"/>
      <c r="Y1131" s="66"/>
      <c r="Z1131" s="66"/>
      <c r="AA1131" s="66"/>
      <c r="AB1131" s="66"/>
      <c r="AC1131" s="66"/>
      <c r="AD1131" s="66"/>
      <c r="AE1131" s="66"/>
      <c r="AF1131" s="66"/>
      <c r="AG1131" s="66"/>
      <c r="AH1131" s="66"/>
      <c r="AI1131" s="66"/>
      <c r="AJ1131" s="66"/>
      <c r="AK1131" s="66"/>
      <c r="AL1131" s="66"/>
      <c r="AM1131" s="66"/>
      <c r="AN1131" s="66"/>
      <c r="AO1131" s="66"/>
      <c r="AP1131" s="66"/>
      <c r="AQ1131" s="66"/>
      <c r="AR1131" s="66"/>
      <c r="AS1131" s="66"/>
      <c r="AT1131" s="66"/>
      <c r="AU1131" s="66"/>
      <c r="AV1131" s="66"/>
      <c r="AW1131" s="66"/>
      <c r="AX1131" s="66"/>
      <c r="AY1131" s="66"/>
      <c r="AZ1131" s="66"/>
      <c r="BA1131" s="66"/>
      <c r="BB1131" s="66"/>
      <c r="BC1131" s="66"/>
      <c r="BD1131" s="66"/>
      <c r="BE1131" s="66"/>
      <c r="BF1131" s="66"/>
      <c r="BG1131" s="66"/>
      <c r="BH1131" s="66"/>
      <c r="BI1131" s="66"/>
      <c r="BJ1131" s="66"/>
    </row>
    <row r="1132" spans="4:62">
      <c r="D1132" s="66"/>
      <c r="E1132" s="66"/>
      <c r="F1132" s="66"/>
      <c r="G1132" s="66"/>
      <c r="H1132" s="66"/>
      <c r="I1132" s="66"/>
      <c r="J1132" s="66"/>
      <c r="K1132" s="66"/>
      <c r="L1132" s="66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66"/>
      <c r="X1132" s="66"/>
      <c r="Y1132" s="66"/>
      <c r="Z1132" s="66"/>
      <c r="AA1132" s="66"/>
      <c r="AB1132" s="66"/>
      <c r="AC1132" s="66"/>
      <c r="AD1132" s="66"/>
      <c r="AE1132" s="66"/>
      <c r="AF1132" s="66"/>
      <c r="AG1132" s="66"/>
      <c r="AH1132" s="66"/>
      <c r="AI1132" s="66"/>
      <c r="AJ1132" s="66"/>
      <c r="AK1132" s="66"/>
      <c r="AL1132" s="66"/>
      <c r="AM1132" s="66"/>
      <c r="AN1132" s="66"/>
      <c r="AO1132" s="66"/>
      <c r="AP1132" s="66"/>
      <c r="AQ1132" s="66"/>
      <c r="AR1132" s="66"/>
      <c r="AS1132" s="66"/>
      <c r="AT1132" s="66"/>
      <c r="AU1132" s="66"/>
      <c r="AV1132" s="66"/>
      <c r="AW1132" s="66"/>
      <c r="AX1132" s="66"/>
      <c r="AY1132" s="66"/>
      <c r="AZ1132" s="66"/>
      <c r="BA1132" s="66"/>
      <c r="BB1132" s="66"/>
      <c r="BC1132" s="66"/>
      <c r="BD1132" s="66"/>
      <c r="BE1132" s="66"/>
      <c r="BF1132" s="66"/>
      <c r="BG1132" s="66"/>
      <c r="BH1132" s="66"/>
      <c r="BI1132" s="66"/>
      <c r="BJ1132" s="66"/>
    </row>
    <row r="1133" spans="4:62">
      <c r="D1133" s="66"/>
      <c r="E1133" s="66"/>
      <c r="F1133" s="66"/>
      <c r="G1133" s="66"/>
      <c r="H1133" s="66"/>
      <c r="I1133" s="66"/>
      <c r="J1133" s="66"/>
      <c r="K1133" s="66"/>
      <c r="L1133" s="66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66"/>
      <c r="X1133" s="66"/>
      <c r="Y1133" s="66"/>
      <c r="Z1133" s="66"/>
      <c r="AA1133" s="66"/>
      <c r="AB1133" s="66"/>
      <c r="AC1133" s="66"/>
      <c r="AD1133" s="66"/>
      <c r="AE1133" s="66"/>
      <c r="AF1133" s="66"/>
      <c r="AG1133" s="66"/>
      <c r="AH1133" s="66"/>
      <c r="AI1133" s="66"/>
      <c r="AJ1133" s="66"/>
      <c r="AK1133" s="66"/>
      <c r="AL1133" s="66"/>
      <c r="AM1133" s="66"/>
      <c r="AN1133" s="66"/>
      <c r="AO1133" s="66"/>
      <c r="AP1133" s="66"/>
      <c r="AQ1133" s="66"/>
      <c r="AR1133" s="66"/>
      <c r="AS1133" s="66"/>
      <c r="AT1133" s="66"/>
      <c r="AU1133" s="66"/>
      <c r="AV1133" s="66"/>
      <c r="AW1133" s="66"/>
      <c r="AX1133" s="66"/>
      <c r="AY1133" s="66"/>
      <c r="AZ1133" s="66"/>
      <c r="BA1133" s="66"/>
      <c r="BB1133" s="66"/>
      <c r="BC1133" s="66"/>
      <c r="BD1133" s="66"/>
      <c r="BE1133" s="66"/>
      <c r="BF1133" s="66"/>
      <c r="BG1133" s="66"/>
      <c r="BH1133" s="66"/>
      <c r="BI1133" s="66"/>
      <c r="BJ1133" s="66"/>
    </row>
    <row r="1134" spans="4:62">
      <c r="D1134" s="66"/>
      <c r="E1134" s="66"/>
      <c r="F1134" s="66"/>
      <c r="G1134" s="66"/>
      <c r="H1134" s="66"/>
      <c r="I1134" s="66"/>
      <c r="J1134" s="66"/>
      <c r="K1134" s="66"/>
      <c r="L1134" s="66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66"/>
      <c r="X1134" s="66"/>
      <c r="Y1134" s="66"/>
      <c r="Z1134" s="66"/>
      <c r="AA1134" s="66"/>
      <c r="AB1134" s="66"/>
      <c r="AC1134" s="66"/>
      <c r="AD1134" s="66"/>
      <c r="AE1134" s="66"/>
      <c r="AF1134" s="66"/>
      <c r="AG1134" s="66"/>
      <c r="AH1134" s="66"/>
      <c r="AI1134" s="66"/>
      <c r="AJ1134" s="66"/>
      <c r="AK1134" s="66"/>
      <c r="AL1134" s="66"/>
      <c r="AM1134" s="66"/>
      <c r="AN1134" s="66"/>
      <c r="AO1134" s="66"/>
      <c r="AP1134" s="66"/>
      <c r="AQ1134" s="66"/>
      <c r="AR1134" s="66"/>
      <c r="AS1134" s="66"/>
      <c r="AT1134" s="66"/>
      <c r="AU1134" s="66"/>
      <c r="AV1134" s="66"/>
      <c r="AW1134" s="66"/>
      <c r="AX1134" s="66"/>
      <c r="AY1134" s="66"/>
      <c r="AZ1134" s="66"/>
      <c r="BA1134" s="66"/>
      <c r="BB1134" s="66"/>
      <c r="BC1134" s="66"/>
      <c r="BD1134" s="66"/>
      <c r="BE1134" s="66"/>
      <c r="BF1134" s="66"/>
      <c r="BG1134" s="66"/>
      <c r="BH1134" s="66"/>
      <c r="BI1134" s="66"/>
      <c r="BJ1134" s="66"/>
    </row>
    <row r="1135" spans="4:62">
      <c r="D1135" s="66"/>
      <c r="E1135" s="66"/>
      <c r="F1135" s="66"/>
      <c r="G1135" s="66"/>
      <c r="H1135" s="66"/>
      <c r="I1135" s="66"/>
      <c r="J1135" s="66"/>
      <c r="K1135" s="66"/>
      <c r="L1135" s="66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66"/>
      <c r="X1135" s="66"/>
      <c r="Y1135" s="66"/>
      <c r="Z1135" s="66"/>
      <c r="AA1135" s="66"/>
      <c r="AB1135" s="66"/>
      <c r="AC1135" s="66"/>
      <c r="AD1135" s="66"/>
      <c r="AE1135" s="66"/>
      <c r="AF1135" s="66"/>
      <c r="AG1135" s="66"/>
      <c r="AH1135" s="66"/>
      <c r="AI1135" s="66"/>
      <c r="AJ1135" s="66"/>
      <c r="AK1135" s="66"/>
      <c r="AL1135" s="66"/>
      <c r="AM1135" s="66"/>
      <c r="AN1135" s="66"/>
      <c r="AO1135" s="66"/>
      <c r="AP1135" s="66"/>
      <c r="AQ1135" s="66"/>
      <c r="AR1135" s="66"/>
      <c r="AS1135" s="66"/>
      <c r="AT1135" s="66"/>
      <c r="AU1135" s="66"/>
      <c r="AV1135" s="66"/>
      <c r="AW1135" s="66"/>
      <c r="AX1135" s="66"/>
      <c r="AY1135" s="66"/>
      <c r="AZ1135" s="66"/>
      <c r="BA1135" s="66"/>
      <c r="BB1135" s="66"/>
      <c r="BC1135" s="66"/>
      <c r="BD1135" s="66"/>
      <c r="BE1135" s="66"/>
      <c r="BF1135" s="66"/>
      <c r="BG1135" s="66"/>
      <c r="BH1135" s="66"/>
      <c r="BI1135" s="66"/>
      <c r="BJ1135" s="66"/>
    </row>
    <row r="1136" spans="4:62">
      <c r="D1136" s="66"/>
      <c r="E1136" s="66"/>
      <c r="F1136" s="66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66"/>
      <c r="X1136" s="66"/>
      <c r="Y1136" s="66"/>
      <c r="Z1136" s="66"/>
      <c r="AA1136" s="66"/>
      <c r="AB1136" s="66"/>
      <c r="AC1136" s="66"/>
      <c r="AD1136" s="66"/>
      <c r="AE1136" s="66"/>
      <c r="AF1136" s="66"/>
      <c r="AG1136" s="66"/>
      <c r="AH1136" s="66"/>
      <c r="AI1136" s="66"/>
      <c r="AJ1136" s="66"/>
      <c r="AK1136" s="66"/>
      <c r="AL1136" s="66"/>
      <c r="AM1136" s="66"/>
      <c r="AN1136" s="66"/>
      <c r="AO1136" s="66"/>
      <c r="AP1136" s="66"/>
      <c r="AQ1136" s="66"/>
      <c r="AR1136" s="66"/>
      <c r="AS1136" s="66"/>
      <c r="AT1136" s="66"/>
      <c r="AU1136" s="66"/>
      <c r="AV1136" s="66"/>
      <c r="AW1136" s="66"/>
      <c r="AX1136" s="66"/>
      <c r="AY1136" s="66"/>
      <c r="AZ1136" s="66"/>
      <c r="BA1136" s="66"/>
      <c r="BB1136" s="66"/>
      <c r="BC1136" s="66"/>
      <c r="BD1136" s="66"/>
      <c r="BE1136" s="66"/>
      <c r="BF1136" s="66"/>
      <c r="BG1136" s="66"/>
      <c r="BH1136" s="66"/>
      <c r="BI1136" s="66"/>
      <c r="BJ1136" s="66"/>
    </row>
    <row r="1137" spans="4:62"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66"/>
      <c r="X1137" s="66"/>
      <c r="Y1137" s="66"/>
      <c r="Z1137" s="66"/>
      <c r="AA1137" s="66"/>
      <c r="AB1137" s="66"/>
      <c r="AC1137" s="66"/>
      <c r="AD1137" s="66"/>
      <c r="AE1137" s="66"/>
      <c r="AF1137" s="66"/>
      <c r="AG1137" s="66"/>
      <c r="AH1137" s="66"/>
      <c r="AI1137" s="66"/>
      <c r="AJ1137" s="66"/>
      <c r="AK1137" s="66"/>
      <c r="AL1137" s="66"/>
      <c r="AM1137" s="66"/>
      <c r="AN1137" s="66"/>
      <c r="AO1137" s="66"/>
      <c r="AP1137" s="66"/>
      <c r="AQ1137" s="66"/>
      <c r="AR1137" s="66"/>
      <c r="AS1137" s="66"/>
      <c r="AT1137" s="66"/>
      <c r="AU1137" s="66"/>
      <c r="AV1137" s="66"/>
      <c r="AW1137" s="66"/>
      <c r="AX1137" s="66"/>
      <c r="AY1137" s="66"/>
      <c r="AZ1137" s="66"/>
      <c r="BA1137" s="66"/>
      <c r="BB1137" s="66"/>
      <c r="BC1137" s="66"/>
      <c r="BD1137" s="66"/>
      <c r="BE1137" s="66"/>
      <c r="BF1137" s="66"/>
      <c r="BG1137" s="66"/>
      <c r="BH1137" s="66"/>
      <c r="BI1137" s="66"/>
      <c r="BJ1137" s="66"/>
    </row>
    <row r="1138" spans="4:62"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  <c r="X1138" s="66"/>
      <c r="Y1138" s="66"/>
      <c r="Z1138" s="66"/>
      <c r="AA1138" s="66"/>
      <c r="AB1138" s="66"/>
      <c r="AC1138" s="66"/>
      <c r="AD1138" s="66"/>
      <c r="AE1138" s="66"/>
      <c r="AF1138" s="66"/>
      <c r="AG1138" s="66"/>
      <c r="AH1138" s="66"/>
      <c r="AI1138" s="66"/>
      <c r="AJ1138" s="66"/>
      <c r="AK1138" s="66"/>
      <c r="AL1138" s="66"/>
      <c r="AM1138" s="66"/>
      <c r="AN1138" s="66"/>
      <c r="AO1138" s="66"/>
      <c r="AP1138" s="66"/>
      <c r="AQ1138" s="66"/>
      <c r="AR1138" s="66"/>
      <c r="AS1138" s="66"/>
      <c r="AT1138" s="66"/>
      <c r="AU1138" s="66"/>
      <c r="AV1138" s="66"/>
      <c r="AW1138" s="66"/>
      <c r="AX1138" s="66"/>
      <c r="AY1138" s="66"/>
      <c r="AZ1138" s="66"/>
      <c r="BA1138" s="66"/>
      <c r="BB1138" s="66"/>
      <c r="BC1138" s="66"/>
      <c r="BD1138" s="66"/>
      <c r="BE1138" s="66"/>
      <c r="BF1138" s="66"/>
      <c r="BG1138" s="66"/>
      <c r="BH1138" s="66"/>
      <c r="BI1138" s="66"/>
      <c r="BJ1138" s="66"/>
    </row>
    <row r="1139" spans="4:62"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  <c r="X1139" s="66"/>
      <c r="Y1139" s="66"/>
      <c r="Z1139" s="66"/>
      <c r="AA1139" s="66"/>
      <c r="AB1139" s="66"/>
      <c r="AC1139" s="66"/>
      <c r="AD1139" s="66"/>
      <c r="AE1139" s="66"/>
      <c r="AF1139" s="66"/>
      <c r="AG1139" s="66"/>
      <c r="AH1139" s="66"/>
      <c r="AI1139" s="66"/>
      <c r="AJ1139" s="66"/>
      <c r="AK1139" s="66"/>
      <c r="AL1139" s="66"/>
      <c r="AM1139" s="66"/>
      <c r="AN1139" s="66"/>
      <c r="AO1139" s="66"/>
      <c r="AP1139" s="66"/>
      <c r="AQ1139" s="66"/>
      <c r="AR1139" s="66"/>
      <c r="AS1139" s="66"/>
      <c r="AT1139" s="66"/>
      <c r="AU1139" s="66"/>
      <c r="AV1139" s="66"/>
      <c r="AW1139" s="66"/>
      <c r="AX1139" s="66"/>
      <c r="AY1139" s="66"/>
      <c r="AZ1139" s="66"/>
      <c r="BA1139" s="66"/>
      <c r="BB1139" s="66"/>
      <c r="BC1139" s="66"/>
      <c r="BD1139" s="66"/>
      <c r="BE1139" s="66"/>
      <c r="BF1139" s="66"/>
      <c r="BG1139" s="66"/>
      <c r="BH1139" s="66"/>
      <c r="BI1139" s="66"/>
      <c r="BJ1139" s="66"/>
    </row>
    <row r="1140" spans="4:62"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  <c r="X1140" s="66"/>
      <c r="Y1140" s="66"/>
      <c r="Z1140" s="66"/>
      <c r="AA1140" s="66"/>
      <c r="AB1140" s="66"/>
      <c r="AC1140" s="66"/>
      <c r="AD1140" s="66"/>
      <c r="AE1140" s="66"/>
      <c r="AF1140" s="66"/>
      <c r="AG1140" s="66"/>
      <c r="AH1140" s="66"/>
      <c r="AI1140" s="66"/>
      <c r="AJ1140" s="66"/>
      <c r="AK1140" s="66"/>
      <c r="AL1140" s="66"/>
      <c r="AM1140" s="66"/>
      <c r="AN1140" s="66"/>
      <c r="AO1140" s="66"/>
      <c r="AP1140" s="66"/>
      <c r="AQ1140" s="66"/>
      <c r="AR1140" s="66"/>
      <c r="AS1140" s="66"/>
      <c r="AT1140" s="66"/>
      <c r="AU1140" s="66"/>
      <c r="AV1140" s="66"/>
      <c r="AW1140" s="66"/>
      <c r="AX1140" s="66"/>
      <c r="AY1140" s="66"/>
      <c r="AZ1140" s="66"/>
      <c r="BA1140" s="66"/>
      <c r="BB1140" s="66"/>
      <c r="BC1140" s="66"/>
      <c r="BD1140" s="66"/>
      <c r="BE1140" s="66"/>
      <c r="BF1140" s="66"/>
      <c r="BG1140" s="66"/>
      <c r="BH1140" s="66"/>
      <c r="BI1140" s="66"/>
      <c r="BJ1140" s="66"/>
    </row>
    <row r="1141" spans="4:62"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66"/>
      <c r="X1141" s="66"/>
      <c r="Y1141" s="66"/>
      <c r="Z1141" s="66"/>
      <c r="AA1141" s="66"/>
      <c r="AB1141" s="66"/>
      <c r="AC1141" s="66"/>
      <c r="AD1141" s="66"/>
      <c r="AE1141" s="66"/>
      <c r="AF1141" s="66"/>
      <c r="AG1141" s="66"/>
      <c r="AH1141" s="66"/>
      <c r="AI1141" s="66"/>
      <c r="AJ1141" s="66"/>
      <c r="AK1141" s="66"/>
      <c r="AL1141" s="66"/>
      <c r="AM1141" s="66"/>
      <c r="AN1141" s="66"/>
      <c r="AO1141" s="66"/>
      <c r="AP1141" s="66"/>
      <c r="AQ1141" s="66"/>
      <c r="AR1141" s="66"/>
      <c r="AS1141" s="66"/>
      <c r="AT1141" s="66"/>
      <c r="AU1141" s="66"/>
      <c r="AV1141" s="66"/>
      <c r="AW1141" s="66"/>
      <c r="AX1141" s="66"/>
      <c r="AY1141" s="66"/>
      <c r="AZ1141" s="66"/>
      <c r="BA1141" s="66"/>
      <c r="BB1141" s="66"/>
      <c r="BC1141" s="66"/>
      <c r="BD1141" s="66"/>
      <c r="BE1141" s="66"/>
      <c r="BF1141" s="66"/>
      <c r="BG1141" s="66"/>
      <c r="BH1141" s="66"/>
      <c r="BI1141" s="66"/>
      <c r="BJ1141" s="66"/>
    </row>
    <row r="1142" spans="4:62"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66"/>
      <c r="X1142" s="66"/>
      <c r="Y1142" s="66"/>
      <c r="Z1142" s="66"/>
      <c r="AA1142" s="66"/>
      <c r="AB1142" s="66"/>
      <c r="AC1142" s="66"/>
      <c r="AD1142" s="66"/>
      <c r="AE1142" s="66"/>
      <c r="AF1142" s="66"/>
      <c r="AG1142" s="66"/>
      <c r="AH1142" s="66"/>
      <c r="AI1142" s="66"/>
      <c r="AJ1142" s="66"/>
      <c r="AK1142" s="66"/>
      <c r="AL1142" s="66"/>
      <c r="AM1142" s="66"/>
      <c r="AN1142" s="66"/>
      <c r="AO1142" s="66"/>
      <c r="AP1142" s="66"/>
      <c r="AQ1142" s="66"/>
      <c r="AR1142" s="66"/>
      <c r="AS1142" s="66"/>
      <c r="AT1142" s="66"/>
      <c r="AU1142" s="66"/>
      <c r="AV1142" s="66"/>
      <c r="AW1142" s="66"/>
      <c r="AX1142" s="66"/>
      <c r="AY1142" s="66"/>
      <c r="AZ1142" s="66"/>
      <c r="BA1142" s="66"/>
      <c r="BB1142" s="66"/>
      <c r="BC1142" s="66"/>
      <c r="BD1142" s="66"/>
      <c r="BE1142" s="66"/>
      <c r="BF1142" s="66"/>
      <c r="BG1142" s="66"/>
      <c r="BH1142" s="66"/>
      <c r="BI1142" s="66"/>
      <c r="BJ1142" s="66"/>
    </row>
    <row r="1143" spans="4:62">
      <c r="D1143" s="66"/>
      <c r="E1143" s="66"/>
      <c r="F1143" s="66"/>
      <c r="G1143" s="66"/>
      <c r="H1143" s="66"/>
      <c r="I1143" s="66"/>
      <c r="J1143" s="66"/>
      <c r="K1143" s="66"/>
      <c r="L1143" s="66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66"/>
      <c r="X1143" s="66"/>
      <c r="Y1143" s="66"/>
      <c r="Z1143" s="66"/>
      <c r="AA1143" s="66"/>
      <c r="AB1143" s="66"/>
      <c r="AC1143" s="66"/>
      <c r="AD1143" s="66"/>
      <c r="AE1143" s="66"/>
      <c r="AF1143" s="66"/>
      <c r="AG1143" s="66"/>
      <c r="AH1143" s="66"/>
      <c r="AI1143" s="66"/>
      <c r="AJ1143" s="66"/>
      <c r="AK1143" s="66"/>
      <c r="AL1143" s="66"/>
      <c r="AM1143" s="66"/>
      <c r="AN1143" s="66"/>
      <c r="AO1143" s="66"/>
      <c r="AP1143" s="66"/>
      <c r="AQ1143" s="66"/>
      <c r="AR1143" s="66"/>
      <c r="AS1143" s="66"/>
      <c r="AT1143" s="66"/>
      <c r="AU1143" s="66"/>
      <c r="AV1143" s="66"/>
      <c r="AW1143" s="66"/>
      <c r="AX1143" s="66"/>
      <c r="AY1143" s="66"/>
      <c r="AZ1143" s="66"/>
      <c r="BA1143" s="66"/>
      <c r="BB1143" s="66"/>
      <c r="BC1143" s="66"/>
      <c r="BD1143" s="66"/>
      <c r="BE1143" s="66"/>
      <c r="BF1143" s="66"/>
      <c r="BG1143" s="66"/>
      <c r="BH1143" s="66"/>
      <c r="BI1143" s="66"/>
      <c r="BJ1143" s="66"/>
    </row>
    <row r="1144" spans="4:62">
      <c r="D1144" s="66"/>
      <c r="E1144" s="66"/>
      <c r="F1144" s="66"/>
      <c r="G1144" s="66"/>
      <c r="H1144" s="66"/>
      <c r="I1144" s="66"/>
      <c r="J1144" s="66"/>
      <c r="K1144" s="66"/>
      <c r="L1144" s="66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66"/>
      <c r="X1144" s="66"/>
      <c r="Y1144" s="66"/>
      <c r="Z1144" s="66"/>
      <c r="AA1144" s="66"/>
      <c r="AB1144" s="66"/>
      <c r="AC1144" s="66"/>
      <c r="AD1144" s="66"/>
      <c r="AE1144" s="66"/>
      <c r="AF1144" s="66"/>
      <c r="AG1144" s="66"/>
      <c r="AH1144" s="66"/>
      <c r="AI1144" s="66"/>
      <c r="AJ1144" s="66"/>
      <c r="AK1144" s="66"/>
      <c r="AL1144" s="66"/>
      <c r="AM1144" s="66"/>
      <c r="AN1144" s="66"/>
      <c r="AO1144" s="66"/>
      <c r="AP1144" s="66"/>
      <c r="AQ1144" s="66"/>
      <c r="AR1144" s="66"/>
      <c r="AS1144" s="66"/>
      <c r="AT1144" s="66"/>
      <c r="AU1144" s="66"/>
      <c r="AV1144" s="66"/>
      <c r="AW1144" s="66"/>
      <c r="AX1144" s="66"/>
      <c r="AY1144" s="66"/>
      <c r="AZ1144" s="66"/>
      <c r="BA1144" s="66"/>
      <c r="BB1144" s="66"/>
      <c r="BC1144" s="66"/>
      <c r="BD1144" s="66"/>
      <c r="BE1144" s="66"/>
      <c r="BF1144" s="66"/>
      <c r="BG1144" s="66"/>
      <c r="BH1144" s="66"/>
      <c r="BI1144" s="66"/>
      <c r="BJ1144" s="66"/>
    </row>
    <row r="1145" spans="4:62">
      <c r="D1145" s="66"/>
      <c r="E1145" s="66"/>
      <c r="F1145" s="66"/>
      <c r="G1145" s="66"/>
      <c r="H1145" s="66"/>
      <c r="I1145" s="66"/>
      <c r="J1145" s="66"/>
      <c r="K1145" s="66"/>
      <c r="L1145" s="66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66"/>
      <c r="X1145" s="66"/>
      <c r="Y1145" s="66"/>
      <c r="Z1145" s="66"/>
      <c r="AA1145" s="66"/>
      <c r="AB1145" s="66"/>
      <c r="AC1145" s="66"/>
      <c r="AD1145" s="66"/>
      <c r="AE1145" s="66"/>
      <c r="AF1145" s="66"/>
      <c r="AG1145" s="66"/>
      <c r="AH1145" s="66"/>
      <c r="AI1145" s="66"/>
      <c r="AJ1145" s="66"/>
      <c r="AK1145" s="66"/>
      <c r="AL1145" s="66"/>
      <c r="AM1145" s="66"/>
      <c r="AN1145" s="66"/>
      <c r="AO1145" s="66"/>
      <c r="AP1145" s="66"/>
      <c r="AQ1145" s="66"/>
      <c r="AR1145" s="66"/>
      <c r="AS1145" s="66"/>
      <c r="AT1145" s="66"/>
      <c r="AU1145" s="66"/>
      <c r="AV1145" s="66"/>
      <c r="AW1145" s="66"/>
      <c r="AX1145" s="66"/>
      <c r="AY1145" s="66"/>
      <c r="AZ1145" s="66"/>
      <c r="BA1145" s="66"/>
      <c r="BB1145" s="66"/>
      <c r="BC1145" s="66"/>
      <c r="BD1145" s="66"/>
      <c r="BE1145" s="66"/>
      <c r="BF1145" s="66"/>
      <c r="BG1145" s="66"/>
      <c r="BH1145" s="66"/>
      <c r="BI1145" s="66"/>
      <c r="BJ1145" s="66"/>
    </row>
    <row r="1146" spans="4:62"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  <c r="X1146" s="66"/>
      <c r="Y1146" s="66"/>
      <c r="Z1146" s="66"/>
      <c r="AA1146" s="66"/>
      <c r="AB1146" s="66"/>
      <c r="AC1146" s="66"/>
      <c r="AD1146" s="66"/>
      <c r="AE1146" s="66"/>
      <c r="AF1146" s="66"/>
      <c r="AG1146" s="66"/>
      <c r="AH1146" s="66"/>
      <c r="AI1146" s="66"/>
      <c r="AJ1146" s="66"/>
      <c r="AK1146" s="66"/>
      <c r="AL1146" s="66"/>
      <c r="AM1146" s="66"/>
      <c r="AN1146" s="66"/>
      <c r="AO1146" s="66"/>
      <c r="AP1146" s="66"/>
      <c r="AQ1146" s="66"/>
      <c r="AR1146" s="66"/>
      <c r="AS1146" s="66"/>
      <c r="AT1146" s="66"/>
      <c r="AU1146" s="66"/>
      <c r="AV1146" s="66"/>
      <c r="AW1146" s="66"/>
      <c r="AX1146" s="66"/>
      <c r="AY1146" s="66"/>
      <c r="AZ1146" s="66"/>
      <c r="BA1146" s="66"/>
      <c r="BB1146" s="66"/>
      <c r="BC1146" s="66"/>
      <c r="BD1146" s="66"/>
      <c r="BE1146" s="66"/>
      <c r="BF1146" s="66"/>
      <c r="BG1146" s="66"/>
      <c r="BH1146" s="66"/>
      <c r="BI1146" s="66"/>
      <c r="BJ1146" s="66"/>
    </row>
    <row r="1147" spans="4:62"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  <c r="X1147" s="66"/>
      <c r="Y1147" s="66"/>
      <c r="Z1147" s="66"/>
      <c r="AA1147" s="66"/>
      <c r="AB1147" s="66"/>
      <c r="AC1147" s="66"/>
      <c r="AD1147" s="66"/>
      <c r="AE1147" s="66"/>
      <c r="AF1147" s="66"/>
      <c r="AG1147" s="66"/>
      <c r="AH1147" s="66"/>
      <c r="AI1147" s="66"/>
      <c r="AJ1147" s="66"/>
      <c r="AK1147" s="66"/>
      <c r="AL1147" s="66"/>
      <c r="AM1147" s="66"/>
      <c r="AN1147" s="66"/>
      <c r="AO1147" s="66"/>
      <c r="AP1147" s="66"/>
      <c r="AQ1147" s="66"/>
      <c r="AR1147" s="66"/>
      <c r="AS1147" s="66"/>
      <c r="AT1147" s="66"/>
      <c r="AU1147" s="66"/>
      <c r="AV1147" s="66"/>
      <c r="AW1147" s="66"/>
      <c r="AX1147" s="66"/>
      <c r="AY1147" s="66"/>
      <c r="AZ1147" s="66"/>
      <c r="BA1147" s="66"/>
      <c r="BB1147" s="66"/>
      <c r="BC1147" s="66"/>
      <c r="BD1147" s="66"/>
      <c r="BE1147" s="66"/>
      <c r="BF1147" s="66"/>
      <c r="BG1147" s="66"/>
      <c r="BH1147" s="66"/>
      <c r="BI1147" s="66"/>
      <c r="BJ1147" s="66"/>
    </row>
    <row r="1148" spans="4:62"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  <c r="X1148" s="66"/>
      <c r="Y1148" s="66"/>
      <c r="Z1148" s="66"/>
      <c r="AA1148" s="66"/>
      <c r="AB1148" s="66"/>
      <c r="AC1148" s="66"/>
      <c r="AD1148" s="66"/>
      <c r="AE1148" s="66"/>
      <c r="AF1148" s="66"/>
      <c r="AG1148" s="66"/>
      <c r="AH1148" s="66"/>
      <c r="AI1148" s="66"/>
      <c r="AJ1148" s="66"/>
      <c r="AK1148" s="66"/>
      <c r="AL1148" s="66"/>
      <c r="AM1148" s="66"/>
      <c r="AN1148" s="66"/>
      <c r="AO1148" s="66"/>
      <c r="AP1148" s="66"/>
      <c r="AQ1148" s="66"/>
      <c r="AR1148" s="66"/>
      <c r="AS1148" s="66"/>
      <c r="AT1148" s="66"/>
      <c r="AU1148" s="66"/>
      <c r="AV1148" s="66"/>
      <c r="AW1148" s="66"/>
      <c r="AX1148" s="66"/>
      <c r="AY1148" s="66"/>
      <c r="AZ1148" s="66"/>
      <c r="BA1148" s="66"/>
      <c r="BB1148" s="66"/>
      <c r="BC1148" s="66"/>
      <c r="BD1148" s="66"/>
      <c r="BE1148" s="66"/>
      <c r="BF1148" s="66"/>
      <c r="BG1148" s="66"/>
      <c r="BH1148" s="66"/>
      <c r="BI1148" s="66"/>
      <c r="BJ1148" s="66"/>
    </row>
    <row r="1149" spans="4:62">
      <c r="D1149" s="66"/>
      <c r="E1149" s="66"/>
      <c r="F1149" s="66"/>
      <c r="G1149" s="66"/>
      <c r="H1149" s="66"/>
      <c r="I1149" s="66"/>
      <c r="J1149" s="66"/>
      <c r="K1149" s="66"/>
      <c r="L1149" s="66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66"/>
      <c r="X1149" s="66"/>
      <c r="Y1149" s="66"/>
      <c r="Z1149" s="66"/>
      <c r="AA1149" s="66"/>
      <c r="AB1149" s="66"/>
      <c r="AC1149" s="66"/>
      <c r="AD1149" s="66"/>
      <c r="AE1149" s="66"/>
      <c r="AF1149" s="66"/>
      <c r="AG1149" s="66"/>
      <c r="AH1149" s="66"/>
      <c r="AI1149" s="66"/>
      <c r="AJ1149" s="66"/>
      <c r="AK1149" s="66"/>
      <c r="AL1149" s="66"/>
      <c r="AM1149" s="66"/>
      <c r="AN1149" s="66"/>
      <c r="AO1149" s="66"/>
      <c r="AP1149" s="66"/>
      <c r="AQ1149" s="66"/>
      <c r="AR1149" s="66"/>
      <c r="AS1149" s="66"/>
      <c r="AT1149" s="66"/>
      <c r="AU1149" s="66"/>
      <c r="AV1149" s="66"/>
      <c r="AW1149" s="66"/>
      <c r="AX1149" s="66"/>
      <c r="AY1149" s="66"/>
      <c r="AZ1149" s="66"/>
      <c r="BA1149" s="66"/>
      <c r="BB1149" s="66"/>
      <c r="BC1149" s="66"/>
      <c r="BD1149" s="66"/>
      <c r="BE1149" s="66"/>
      <c r="BF1149" s="66"/>
      <c r="BG1149" s="66"/>
      <c r="BH1149" s="66"/>
      <c r="BI1149" s="66"/>
      <c r="BJ1149" s="66"/>
    </row>
    <row r="1150" spans="4:62">
      <c r="D1150" s="66"/>
      <c r="E1150" s="66"/>
      <c r="F1150" s="66"/>
      <c r="G1150" s="66"/>
      <c r="H1150" s="66"/>
      <c r="I1150" s="66"/>
      <c r="J1150" s="66"/>
      <c r="K1150" s="66"/>
      <c r="L1150" s="66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66"/>
      <c r="X1150" s="66"/>
      <c r="Y1150" s="66"/>
      <c r="Z1150" s="66"/>
      <c r="AA1150" s="66"/>
      <c r="AB1150" s="66"/>
      <c r="AC1150" s="66"/>
      <c r="AD1150" s="66"/>
      <c r="AE1150" s="66"/>
      <c r="AF1150" s="66"/>
      <c r="AG1150" s="66"/>
      <c r="AH1150" s="66"/>
      <c r="AI1150" s="66"/>
      <c r="AJ1150" s="66"/>
      <c r="AK1150" s="66"/>
      <c r="AL1150" s="66"/>
      <c r="AM1150" s="66"/>
      <c r="AN1150" s="66"/>
      <c r="AO1150" s="66"/>
      <c r="AP1150" s="66"/>
      <c r="AQ1150" s="66"/>
      <c r="AR1150" s="66"/>
      <c r="AS1150" s="66"/>
      <c r="AT1150" s="66"/>
      <c r="AU1150" s="66"/>
      <c r="AV1150" s="66"/>
      <c r="AW1150" s="66"/>
      <c r="AX1150" s="66"/>
      <c r="AY1150" s="66"/>
      <c r="AZ1150" s="66"/>
      <c r="BA1150" s="66"/>
      <c r="BB1150" s="66"/>
      <c r="BC1150" s="66"/>
      <c r="BD1150" s="66"/>
      <c r="BE1150" s="66"/>
      <c r="BF1150" s="66"/>
      <c r="BG1150" s="66"/>
      <c r="BH1150" s="66"/>
      <c r="BI1150" s="66"/>
      <c r="BJ1150" s="66"/>
    </row>
    <row r="1151" spans="4:62">
      <c r="D1151" s="66"/>
      <c r="E1151" s="66"/>
      <c r="F1151" s="66"/>
      <c r="G1151" s="66"/>
      <c r="H1151" s="66"/>
      <c r="I1151" s="66"/>
      <c r="J1151" s="66"/>
      <c r="K1151" s="66"/>
      <c r="L1151" s="66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66"/>
      <c r="X1151" s="66"/>
      <c r="Y1151" s="66"/>
      <c r="Z1151" s="66"/>
      <c r="AA1151" s="66"/>
      <c r="AB1151" s="66"/>
      <c r="AC1151" s="66"/>
      <c r="AD1151" s="66"/>
      <c r="AE1151" s="66"/>
      <c r="AF1151" s="66"/>
      <c r="AG1151" s="66"/>
      <c r="AH1151" s="66"/>
      <c r="AI1151" s="66"/>
      <c r="AJ1151" s="66"/>
      <c r="AK1151" s="66"/>
      <c r="AL1151" s="66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  <c r="BH1151" s="66"/>
      <c r="BI1151" s="66"/>
      <c r="BJ1151" s="66"/>
    </row>
    <row r="1152" spans="4:62">
      <c r="D1152" s="66"/>
      <c r="E1152" s="66"/>
      <c r="F1152" s="66"/>
      <c r="G1152" s="66"/>
      <c r="H1152" s="66"/>
      <c r="I1152" s="66"/>
      <c r="J1152" s="66"/>
      <c r="K1152" s="66"/>
      <c r="L1152" s="66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66"/>
      <c r="X1152" s="66"/>
      <c r="Y1152" s="66"/>
      <c r="Z1152" s="66"/>
      <c r="AA1152" s="66"/>
      <c r="AB1152" s="66"/>
      <c r="AC1152" s="66"/>
      <c r="AD1152" s="66"/>
      <c r="AE1152" s="66"/>
      <c r="AF1152" s="66"/>
      <c r="AG1152" s="66"/>
      <c r="AH1152" s="66"/>
      <c r="AI1152" s="66"/>
      <c r="AJ1152" s="66"/>
      <c r="AK1152" s="66"/>
      <c r="AL1152" s="66"/>
      <c r="AM1152" s="66"/>
      <c r="AN1152" s="66"/>
      <c r="AO1152" s="66"/>
      <c r="AP1152" s="66"/>
      <c r="AQ1152" s="66"/>
      <c r="AR1152" s="66"/>
      <c r="AS1152" s="66"/>
      <c r="AT1152" s="66"/>
      <c r="AU1152" s="66"/>
      <c r="AV1152" s="66"/>
      <c r="AW1152" s="66"/>
      <c r="AX1152" s="66"/>
      <c r="AY1152" s="66"/>
      <c r="AZ1152" s="66"/>
      <c r="BA1152" s="66"/>
      <c r="BB1152" s="66"/>
      <c r="BC1152" s="66"/>
      <c r="BD1152" s="66"/>
      <c r="BE1152" s="66"/>
      <c r="BF1152" s="66"/>
      <c r="BG1152" s="66"/>
      <c r="BH1152" s="66"/>
      <c r="BI1152" s="66"/>
      <c r="BJ1152" s="66"/>
    </row>
    <row r="1153" spans="4:62">
      <c r="D1153" s="66"/>
      <c r="E1153" s="66"/>
      <c r="F1153" s="66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  <c r="X1153" s="66"/>
      <c r="Y1153" s="66"/>
      <c r="Z1153" s="66"/>
      <c r="AA1153" s="66"/>
      <c r="AB1153" s="66"/>
      <c r="AC1153" s="66"/>
      <c r="AD1153" s="66"/>
      <c r="AE1153" s="66"/>
      <c r="AF1153" s="66"/>
      <c r="AG1153" s="66"/>
      <c r="AH1153" s="66"/>
      <c r="AI1153" s="66"/>
      <c r="AJ1153" s="66"/>
      <c r="AK1153" s="66"/>
      <c r="AL1153" s="66"/>
      <c r="AM1153" s="66"/>
      <c r="AN1153" s="66"/>
      <c r="AO1153" s="66"/>
      <c r="AP1153" s="66"/>
      <c r="AQ1153" s="66"/>
      <c r="AR1153" s="66"/>
      <c r="AS1153" s="66"/>
      <c r="AT1153" s="66"/>
      <c r="AU1153" s="66"/>
      <c r="AV1153" s="66"/>
      <c r="AW1153" s="66"/>
      <c r="AX1153" s="66"/>
      <c r="AY1153" s="66"/>
      <c r="AZ1153" s="66"/>
      <c r="BA1153" s="66"/>
      <c r="BB1153" s="66"/>
      <c r="BC1153" s="66"/>
      <c r="BD1153" s="66"/>
      <c r="BE1153" s="66"/>
      <c r="BF1153" s="66"/>
      <c r="BG1153" s="66"/>
      <c r="BH1153" s="66"/>
      <c r="BI1153" s="66"/>
      <c r="BJ1153" s="66"/>
    </row>
    <row r="1154" spans="4:62">
      <c r="D1154" s="66"/>
      <c r="E1154" s="66"/>
      <c r="F1154" s="66"/>
      <c r="G1154" s="66"/>
      <c r="H1154" s="66"/>
      <c r="I1154" s="66"/>
      <c r="J1154" s="66"/>
      <c r="K1154" s="66"/>
      <c r="L1154" s="66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66"/>
      <c r="X1154" s="66"/>
      <c r="Y1154" s="66"/>
      <c r="Z1154" s="66"/>
      <c r="AA1154" s="66"/>
      <c r="AB1154" s="66"/>
      <c r="AC1154" s="66"/>
      <c r="AD1154" s="66"/>
      <c r="AE1154" s="66"/>
      <c r="AF1154" s="66"/>
      <c r="AG1154" s="66"/>
      <c r="AH1154" s="66"/>
      <c r="AI1154" s="66"/>
      <c r="AJ1154" s="66"/>
      <c r="AK1154" s="66"/>
      <c r="AL1154" s="66"/>
      <c r="AM1154" s="66"/>
      <c r="AN1154" s="66"/>
      <c r="AO1154" s="66"/>
      <c r="AP1154" s="66"/>
      <c r="AQ1154" s="66"/>
      <c r="AR1154" s="66"/>
      <c r="AS1154" s="66"/>
      <c r="AT1154" s="66"/>
      <c r="AU1154" s="66"/>
      <c r="AV1154" s="66"/>
      <c r="AW1154" s="66"/>
      <c r="AX1154" s="66"/>
      <c r="AY1154" s="66"/>
      <c r="AZ1154" s="66"/>
      <c r="BA1154" s="66"/>
      <c r="BB1154" s="66"/>
      <c r="BC1154" s="66"/>
      <c r="BD1154" s="66"/>
      <c r="BE1154" s="66"/>
      <c r="BF1154" s="66"/>
      <c r="BG1154" s="66"/>
      <c r="BH1154" s="66"/>
      <c r="BI1154" s="66"/>
      <c r="BJ1154" s="66"/>
    </row>
    <row r="1155" spans="4:62">
      <c r="D1155" s="66"/>
      <c r="E1155" s="66"/>
      <c r="F1155" s="66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  <c r="X1155" s="66"/>
      <c r="Y1155" s="66"/>
      <c r="Z1155" s="66"/>
      <c r="AA1155" s="66"/>
      <c r="AB1155" s="66"/>
      <c r="AC1155" s="66"/>
      <c r="AD1155" s="66"/>
      <c r="AE1155" s="66"/>
      <c r="AF1155" s="66"/>
      <c r="AG1155" s="66"/>
      <c r="AH1155" s="66"/>
      <c r="AI1155" s="66"/>
      <c r="AJ1155" s="66"/>
      <c r="AK1155" s="66"/>
      <c r="AL1155" s="66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</row>
    <row r="1156" spans="4:62">
      <c r="D1156" s="66"/>
      <c r="E1156" s="66"/>
      <c r="F1156" s="66"/>
      <c r="G1156" s="66"/>
      <c r="H1156" s="66"/>
      <c r="I1156" s="66"/>
      <c r="J1156" s="66"/>
      <c r="K1156" s="66"/>
      <c r="L1156" s="66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66"/>
      <c r="X1156" s="66"/>
      <c r="Y1156" s="66"/>
      <c r="Z1156" s="66"/>
      <c r="AA1156" s="66"/>
      <c r="AB1156" s="66"/>
      <c r="AC1156" s="66"/>
      <c r="AD1156" s="66"/>
      <c r="AE1156" s="66"/>
      <c r="AF1156" s="66"/>
      <c r="AG1156" s="66"/>
      <c r="AH1156" s="66"/>
      <c r="AI1156" s="66"/>
      <c r="AJ1156" s="66"/>
      <c r="AK1156" s="66"/>
      <c r="AL1156" s="66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</row>
    <row r="1157" spans="4:62">
      <c r="D1157" s="66"/>
      <c r="E1157" s="66"/>
      <c r="F1157" s="66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66"/>
      <c r="X1157" s="66"/>
      <c r="Y1157" s="66"/>
      <c r="Z1157" s="66"/>
      <c r="AA1157" s="66"/>
      <c r="AB1157" s="66"/>
      <c r="AC1157" s="66"/>
      <c r="AD1157" s="66"/>
      <c r="AE1157" s="66"/>
      <c r="AF1157" s="66"/>
      <c r="AG1157" s="66"/>
      <c r="AH1157" s="66"/>
      <c r="AI1157" s="66"/>
      <c r="AJ1157" s="66"/>
      <c r="AK1157" s="66"/>
      <c r="AL1157" s="66"/>
      <c r="AM1157" s="66"/>
      <c r="AN1157" s="66"/>
      <c r="AO1157" s="66"/>
      <c r="AP1157" s="66"/>
      <c r="AQ1157" s="66"/>
      <c r="AR1157" s="66"/>
      <c r="AS1157" s="66"/>
      <c r="AT1157" s="66"/>
      <c r="AU1157" s="66"/>
      <c r="AV1157" s="66"/>
      <c r="AW1157" s="66"/>
      <c r="AX1157" s="66"/>
      <c r="AY1157" s="66"/>
      <c r="AZ1157" s="66"/>
      <c r="BA1157" s="66"/>
      <c r="BB1157" s="66"/>
      <c r="BC1157" s="66"/>
      <c r="BD1157" s="66"/>
      <c r="BE1157" s="66"/>
      <c r="BF1157" s="66"/>
      <c r="BG1157" s="66"/>
      <c r="BH1157" s="66"/>
      <c r="BI1157" s="66"/>
      <c r="BJ1157" s="66"/>
    </row>
    <row r="1158" spans="4:62">
      <c r="D1158" s="66"/>
      <c r="E1158" s="66"/>
      <c r="F1158" s="66"/>
      <c r="G1158" s="66"/>
      <c r="H1158" s="66"/>
      <c r="I1158" s="66"/>
      <c r="J1158" s="66"/>
      <c r="K1158" s="66"/>
      <c r="L1158" s="66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66"/>
      <c r="X1158" s="66"/>
      <c r="Y1158" s="66"/>
      <c r="Z1158" s="66"/>
      <c r="AA1158" s="66"/>
      <c r="AB1158" s="66"/>
      <c r="AC1158" s="66"/>
      <c r="AD1158" s="66"/>
      <c r="AE1158" s="66"/>
      <c r="AF1158" s="66"/>
      <c r="AG1158" s="66"/>
      <c r="AH1158" s="66"/>
      <c r="AI1158" s="66"/>
      <c r="AJ1158" s="66"/>
      <c r="AK1158" s="66"/>
      <c r="AL1158" s="66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  <c r="BH1158" s="66"/>
      <c r="BI1158" s="66"/>
      <c r="BJ1158" s="66"/>
    </row>
    <row r="1159" spans="4:62">
      <c r="D1159" s="66"/>
      <c r="E1159" s="66"/>
      <c r="F1159" s="66"/>
      <c r="G1159" s="66"/>
      <c r="H1159" s="66"/>
      <c r="I1159" s="66"/>
      <c r="J1159" s="66"/>
      <c r="K1159" s="66"/>
      <c r="L1159" s="66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66"/>
      <c r="X1159" s="66"/>
      <c r="Y1159" s="66"/>
      <c r="Z1159" s="66"/>
      <c r="AA1159" s="66"/>
      <c r="AB1159" s="66"/>
      <c r="AC1159" s="66"/>
      <c r="AD1159" s="66"/>
      <c r="AE1159" s="66"/>
      <c r="AF1159" s="66"/>
      <c r="AG1159" s="66"/>
      <c r="AH1159" s="66"/>
      <c r="AI1159" s="66"/>
      <c r="AJ1159" s="66"/>
      <c r="AK1159" s="66"/>
      <c r="AL1159" s="66"/>
      <c r="AM1159" s="66"/>
      <c r="AN1159" s="66"/>
      <c r="AO1159" s="66"/>
      <c r="AP1159" s="66"/>
      <c r="AQ1159" s="66"/>
      <c r="AR1159" s="66"/>
      <c r="AS1159" s="66"/>
      <c r="AT1159" s="66"/>
      <c r="AU1159" s="66"/>
      <c r="AV1159" s="66"/>
      <c r="AW1159" s="66"/>
      <c r="AX1159" s="66"/>
      <c r="AY1159" s="66"/>
      <c r="AZ1159" s="66"/>
      <c r="BA1159" s="66"/>
      <c r="BB1159" s="66"/>
      <c r="BC1159" s="66"/>
      <c r="BD1159" s="66"/>
      <c r="BE1159" s="66"/>
      <c r="BF1159" s="66"/>
      <c r="BG1159" s="66"/>
      <c r="BH1159" s="66"/>
      <c r="BI1159" s="66"/>
      <c r="BJ1159" s="66"/>
    </row>
    <row r="1160" spans="4:62">
      <c r="D1160" s="66"/>
      <c r="E1160" s="66"/>
      <c r="F1160" s="66"/>
      <c r="G1160" s="66"/>
      <c r="H1160" s="66"/>
      <c r="I1160" s="66"/>
      <c r="J1160" s="66"/>
      <c r="K1160" s="66"/>
      <c r="L1160" s="66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  <c r="X1160" s="66"/>
      <c r="Y1160" s="66"/>
      <c r="Z1160" s="66"/>
      <c r="AA1160" s="66"/>
      <c r="AB1160" s="66"/>
      <c r="AC1160" s="66"/>
      <c r="AD1160" s="66"/>
      <c r="AE1160" s="66"/>
      <c r="AF1160" s="66"/>
      <c r="AG1160" s="66"/>
      <c r="AH1160" s="66"/>
      <c r="AI1160" s="66"/>
      <c r="AJ1160" s="66"/>
      <c r="AK1160" s="66"/>
      <c r="AL1160" s="66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  <c r="BH1160" s="66"/>
      <c r="BI1160" s="66"/>
      <c r="BJ1160" s="66"/>
    </row>
    <row r="1161" spans="4:62">
      <c r="D1161" s="66"/>
      <c r="E1161" s="66"/>
      <c r="F1161" s="66"/>
      <c r="G1161" s="66"/>
      <c r="H1161" s="66"/>
      <c r="I1161" s="66"/>
      <c r="J1161" s="66"/>
      <c r="K1161" s="66"/>
      <c r="L1161" s="66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  <c r="X1161" s="66"/>
      <c r="Y1161" s="66"/>
      <c r="Z1161" s="66"/>
      <c r="AA1161" s="66"/>
      <c r="AB1161" s="66"/>
      <c r="AC1161" s="66"/>
      <c r="AD1161" s="66"/>
      <c r="AE1161" s="66"/>
      <c r="AF1161" s="66"/>
      <c r="AG1161" s="66"/>
      <c r="AH1161" s="66"/>
      <c r="AI1161" s="66"/>
      <c r="AJ1161" s="66"/>
      <c r="AK1161" s="66"/>
      <c r="AL1161" s="66"/>
      <c r="AM1161" s="66"/>
      <c r="AN1161" s="66"/>
      <c r="AO1161" s="66"/>
      <c r="AP1161" s="66"/>
      <c r="AQ1161" s="66"/>
      <c r="AR1161" s="66"/>
      <c r="AS1161" s="66"/>
      <c r="AT1161" s="66"/>
      <c r="AU1161" s="66"/>
      <c r="AV1161" s="66"/>
      <c r="AW1161" s="66"/>
      <c r="AX1161" s="66"/>
      <c r="AY1161" s="66"/>
      <c r="AZ1161" s="66"/>
      <c r="BA1161" s="66"/>
      <c r="BB1161" s="66"/>
      <c r="BC1161" s="66"/>
      <c r="BD1161" s="66"/>
      <c r="BE1161" s="66"/>
      <c r="BF1161" s="66"/>
      <c r="BG1161" s="66"/>
      <c r="BH1161" s="66"/>
      <c r="BI1161" s="66"/>
      <c r="BJ1161" s="66"/>
    </row>
    <row r="1162" spans="4:62">
      <c r="D1162" s="66"/>
      <c r="E1162" s="66"/>
      <c r="F1162" s="66"/>
      <c r="G1162" s="66"/>
      <c r="H1162" s="66"/>
      <c r="I1162" s="66"/>
      <c r="J1162" s="66"/>
      <c r="K1162" s="66"/>
      <c r="L1162" s="66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  <c r="X1162" s="66"/>
      <c r="Y1162" s="66"/>
      <c r="Z1162" s="66"/>
      <c r="AA1162" s="66"/>
      <c r="AB1162" s="66"/>
      <c r="AC1162" s="66"/>
      <c r="AD1162" s="66"/>
      <c r="AE1162" s="66"/>
      <c r="AF1162" s="66"/>
      <c r="AG1162" s="66"/>
      <c r="AH1162" s="66"/>
      <c r="AI1162" s="66"/>
      <c r="AJ1162" s="66"/>
      <c r="AK1162" s="66"/>
      <c r="AL1162" s="66"/>
      <c r="AM1162" s="66"/>
      <c r="AN1162" s="66"/>
      <c r="AO1162" s="66"/>
      <c r="AP1162" s="66"/>
      <c r="AQ1162" s="66"/>
      <c r="AR1162" s="66"/>
      <c r="AS1162" s="66"/>
      <c r="AT1162" s="66"/>
      <c r="AU1162" s="66"/>
      <c r="AV1162" s="66"/>
      <c r="AW1162" s="66"/>
      <c r="AX1162" s="66"/>
      <c r="AY1162" s="66"/>
      <c r="AZ1162" s="66"/>
      <c r="BA1162" s="66"/>
      <c r="BB1162" s="66"/>
      <c r="BC1162" s="66"/>
      <c r="BD1162" s="66"/>
      <c r="BE1162" s="66"/>
      <c r="BF1162" s="66"/>
      <c r="BG1162" s="66"/>
      <c r="BH1162" s="66"/>
      <c r="BI1162" s="66"/>
      <c r="BJ1162" s="66"/>
    </row>
    <row r="1163" spans="4:62">
      <c r="D1163" s="66"/>
      <c r="E1163" s="66"/>
      <c r="F1163" s="66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  <c r="X1163" s="66"/>
      <c r="Y1163" s="66"/>
      <c r="Z1163" s="66"/>
      <c r="AA1163" s="66"/>
      <c r="AB1163" s="66"/>
      <c r="AC1163" s="66"/>
      <c r="AD1163" s="66"/>
      <c r="AE1163" s="66"/>
      <c r="AF1163" s="66"/>
      <c r="AG1163" s="66"/>
      <c r="AH1163" s="66"/>
      <c r="AI1163" s="66"/>
      <c r="AJ1163" s="66"/>
      <c r="AK1163" s="66"/>
      <c r="AL1163" s="66"/>
      <c r="AM1163" s="66"/>
      <c r="AN1163" s="66"/>
      <c r="AO1163" s="66"/>
      <c r="AP1163" s="66"/>
      <c r="AQ1163" s="66"/>
      <c r="AR1163" s="66"/>
      <c r="AS1163" s="66"/>
      <c r="AT1163" s="66"/>
      <c r="AU1163" s="66"/>
      <c r="AV1163" s="66"/>
      <c r="AW1163" s="66"/>
      <c r="AX1163" s="66"/>
      <c r="AY1163" s="66"/>
      <c r="AZ1163" s="66"/>
      <c r="BA1163" s="66"/>
      <c r="BB1163" s="66"/>
      <c r="BC1163" s="66"/>
      <c r="BD1163" s="66"/>
      <c r="BE1163" s="66"/>
      <c r="BF1163" s="66"/>
      <c r="BG1163" s="66"/>
      <c r="BH1163" s="66"/>
      <c r="BI1163" s="66"/>
      <c r="BJ1163" s="66"/>
    </row>
    <row r="1164" spans="4:62">
      <c r="D1164" s="66"/>
      <c r="E1164" s="66"/>
      <c r="F1164" s="66"/>
      <c r="G1164" s="66"/>
      <c r="H1164" s="66"/>
      <c r="I1164" s="66"/>
      <c r="J1164" s="66"/>
      <c r="K1164" s="66"/>
      <c r="L1164" s="66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  <c r="X1164" s="66"/>
      <c r="Y1164" s="66"/>
      <c r="Z1164" s="66"/>
      <c r="AA1164" s="66"/>
      <c r="AB1164" s="66"/>
      <c r="AC1164" s="66"/>
      <c r="AD1164" s="66"/>
      <c r="AE1164" s="66"/>
      <c r="AF1164" s="66"/>
      <c r="AG1164" s="66"/>
      <c r="AH1164" s="66"/>
      <c r="AI1164" s="66"/>
      <c r="AJ1164" s="66"/>
      <c r="AK1164" s="66"/>
      <c r="AL1164" s="66"/>
      <c r="AM1164" s="66"/>
      <c r="AN1164" s="66"/>
      <c r="AO1164" s="66"/>
      <c r="AP1164" s="66"/>
      <c r="AQ1164" s="66"/>
      <c r="AR1164" s="66"/>
      <c r="AS1164" s="66"/>
      <c r="AT1164" s="66"/>
      <c r="AU1164" s="66"/>
      <c r="AV1164" s="66"/>
      <c r="AW1164" s="66"/>
      <c r="AX1164" s="66"/>
      <c r="AY1164" s="66"/>
      <c r="AZ1164" s="66"/>
      <c r="BA1164" s="66"/>
      <c r="BB1164" s="66"/>
      <c r="BC1164" s="66"/>
      <c r="BD1164" s="66"/>
      <c r="BE1164" s="66"/>
      <c r="BF1164" s="66"/>
      <c r="BG1164" s="66"/>
      <c r="BH1164" s="66"/>
      <c r="BI1164" s="66"/>
      <c r="BJ1164" s="66"/>
    </row>
    <row r="1165" spans="4:62">
      <c r="D1165" s="66"/>
      <c r="E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  <c r="X1165" s="66"/>
      <c r="Y1165" s="66"/>
      <c r="Z1165" s="66"/>
      <c r="AA1165" s="66"/>
      <c r="AB1165" s="66"/>
      <c r="AC1165" s="66"/>
      <c r="AD1165" s="66"/>
      <c r="AE1165" s="66"/>
      <c r="AF1165" s="66"/>
      <c r="AG1165" s="66"/>
      <c r="AH1165" s="66"/>
      <c r="AI1165" s="66"/>
      <c r="AJ1165" s="66"/>
      <c r="AK1165" s="66"/>
      <c r="AL1165" s="66"/>
      <c r="AM1165" s="66"/>
      <c r="AN1165" s="66"/>
      <c r="AO1165" s="66"/>
      <c r="AP1165" s="66"/>
      <c r="AQ1165" s="66"/>
      <c r="AR1165" s="66"/>
      <c r="AS1165" s="66"/>
      <c r="AT1165" s="66"/>
      <c r="AU1165" s="66"/>
      <c r="AV1165" s="66"/>
      <c r="AW1165" s="66"/>
      <c r="AX1165" s="66"/>
      <c r="AY1165" s="66"/>
      <c r="AZ1165" s="66"/>
      <c r="BA1165" s="66"/>
      <c r="BB1165" s="66"/>
      <c r="BC1165" s="66"/>
      <c r="BD1165" s="66"/>
      <c r="BE1165" s="66"/>
      <c r="BF1165" s="66"/>
      <c r="BG1165" s="66"/>
      <c r="BH1165" s="66"/>
      <c r="BI1165" s="66"/>
      <c r="BJ1165" s="66"/>
    </row>
    <row r="1166" spans="4:62"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66"/>
      <c r="AD1166" s="66"/>
      <c r="AE1166" s="66"/>
      <c r="AF1166" s="66"/>
      <c r="AG1166" s="66"/>
      <c r="AH1166" s="66"/>
      <c r="AI1166" s="66"/>
      <c r="AJ1166" s="66"/>
      <c r="AK1166" s="66"/>
      <c r="AL1166" s="66"/>
      <c r="AM1166" s="66"/>
      <c r="AN1166" s="66"/>
      <c r="AO1166" s="66"/>
      <c r="AP1166" s="66"/>
      <c r="AQ1166" s="66"/>
      <c r="AR1166" s="66"/>
      <c r="AS1166" s="66"/>
      <c r="AT1166" s="66"/>
      <c r="AU1166" s="66"/>
      <c r="AV1166" s="66"/>
      <c r="AW1166" s="66"/>
      <c r="AX1166" s="66"/>
      <c r="AY1166" s="66"/>
      <c r="AZ1166" s="66"/>
      <c r="BA1166" s="66"/>
      <c r="BB1166" s="66"/>
      <c r="BC1166" s="66"/>
      <c r="BD1166" s="66"/>
      <c r="BE1166" s="66"/>
      <c r="BF1166" s="66"/>
      <c r="BG1166" s="66"/>
      <c r="BH1166" s="66"/>
      <c r="BI1166" s="66"/>
      <c r="BJ1166" s="66"/>
    </row>
    <row r="1167" spans="4:62">
      <c r="D1167" s="66"/>
      <c r="E1167" s="66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  <c r="X1167" s="66"/>
      <c r="Y1167" s="66"/>
      <c r="Z1167" s="66"/>
      <c r="AA1167" s="66"/>
      <c r="AB1167" s="66"/>
      <c r="AC1167" s="66"/>
      <c r="AD1167" s="66"/>
      <c r="AE1167" s="66"/>
      <c r="AF1167" s="66"/>
      <c r="AG1167" s="66"/>
      <c r="AH1167" s="66"/>
      <c r="AI1167" s="66"/>
      <c r="AJ1167" s="66"/>
      <c r="AK1167" s="66"/>
      <c r="AL1167" s="66"/>
      <c r="AM1167" s="66"/>
      <c r="AN1167" s="66"/>
      <c r="AO1167" s="66"/>
      <c r="AP1167" s="66"/>
      <c r="AQ1167" s="66"/>
      <c r="AR1167" s="66"/>
      <c r="AS1167" s="66"/>
      <c r="AT1167" s="66"/>
      <c r="AU1167" s="66"/>
      <c r="AV1167" s="66"/>
      <c r="AW1167" s="66"/>
      <c r="AX1167" s="66"/>
      <c r="AY1167" s="66"/>
      <c r="AZ1167" s="66"/>
      <c r="BA1167" s="66"/>
      <c r="BB1167" s="66"/>
      <c r="BC1167" s="66"/>
      <c r="BD1167" s="66"/>
      <c r="BE1167" s="66"/>
      <c r="BF1167" s="66"/>
      <c r="BG1167" s="66"/>
      <c r="BH1167" s="66"/>
      <c r="BI1167" s="66"/>
      <c r="BJ1167" s="66"/>
    </row>
    <row r="1168" spans="4:62">
      <c r="D1168" s="66"/>
      <c r="E1168" s="66"/>
      <c r="F1168" s="66"/>
      <c r="G1168" s="66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  <c r="X1168" s="66"/>
      <c r="Y1168" s="66"/>
      <c r="Z1168" s="66"/>
      <c r="AA1168" s="66"/>
      <c r="AB1168" s="66"/>
      <c r="AC1168" s="66"/>
      <c r="AD1168" s="66"/>
      <c r="AE1168" s="66"/>
      <c r="AF1168" s="66"/>
      <c r="AG1168" s="66"/>
      <c r="AH1168" s="66"/>
      <c r="AI1168" s="66"/>
      <c r="AJ1168" s="66"/>
      <c r="AK1168" s="66"/>
      <c r="AL1168" s="66"/>
      <c r="AM1168" s="66"/>
      <c r="AN1168" s="66"/>
      <c r="AO1168" s="66"/>
      <c r="AP1168" s="66"/>
      <c r="AQ1168" s="66"/>
      <c r="AR1168" s="66"/>
      <c r="AS1168" s="66"/>
      <c r="AT1168" s="66"/>
      <c r="AU1168" s="66"/>
      <c r="AV1168" s="66"/>
      <c r="AW1168" s="66"/>
      <c r="AX1168" s="66"/>
      <c r="AY1168" s="66"/>
      <c r="AZ1168" s="66"/>
      <c r="BA1168" s="66"/>
      <c r="BB1168" s="66"/>
      <c r="BC1168" s="66"/>
      <c r="BD1168" s="66"/>
      <c r="BE1168" s="66"/>
      <c r="BF1168" s="66"/>
      <c r="BG1168" s="66"/>
      <c r="BH1168" s="66"/>
      <c r="BI1168" s="66"/>
      <c r="BJ1168" s="66"/>
    </row>
    <row r="1169" spans="4:62">
      <c r="D1169" s="66"/>
      <c r="E1169" s="66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  <c r="X1169" s="66"/>
      <c r="Y1169" s="66"/>
      <c r="Z1169" s="66"/>
      <c r="AA1169" s="66"/>
      <c r="AB1169" s="66"/>
      <c r="AC1169" s="66"/>
      <c r="AD1169" s="66"/>
      <c r="AE1169" s="66"/>
      <c r="AF1169" s="66"/>
      <c r="AG1169" s="66"/>
      <c r="AH1169" s="66"/>
      <c r="AI1169" s="66"/>
      <c r="AJ1169" s="66"/>
      <c r="AK1169" s="66"/>
      <c r="AL1169" s="66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  <c r="BH1169" s="66"/>
      <c r="BI1169" s="66"/>
      <c r="BJ1169" s="66"/>
    </row>
    <row r="1170" spans="4:62">
      <c r="D1170" s="66"/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  <c r="X1170" s="66"/>
      <c r="Y1170" s="66"/>
      <c r="Z1170" s="66"/>
      <c r="AA1170" s="66"/>
      <c r="AB1170" s="66"/>
      <c r="AC1170" s="66"/>
      <c r="AD1170" s="66"/>
      <c r="AE1170" s="66"/>
      <c r="AF1170" s="66"/>
      <c r="AG1170" s="66"/>
      <c r="AH1170" s="66"/>
      <c r="AI1170" s="66"/>
      <c r="AJ1170" s="66"/>
      <c r="AK1170" s="66"/>
      <c r="AL1170" s="66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  <c r="BH1170" s="66"/>
      <c r="BI1170" s="66"/>
      <c r="BJ1170" s="66"/>
    </row>
    <row r="1171" spans="4:62">
      <c r="D1171" s="66"/>
      <c r="E1171" s="66"/>
      <c r="F1171" s="66"/>
      <c r="G1171" s="66"/>
      <c r="H1171" s="66"/>
      <c r="I1171" s="66"/>
      <c r="J1171" s="66"/>
      <c r="K1171" s="66"/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  <c r="X1171" s="66"/>
      <c r="Y1171" s="66"/>
      <c r="Z1171" s="66"/>
      <c r="AA1171" s="66"/>
      <c r="AB1171" s="66"/>
      <c r="AC1171" s="66"/>
      <c r="AD1171" s="66"/>
      <c r="AE1171" s="66"/>
      <c r="AF1171" s="66"/>
      <c r="AG1171" s="66"/>
      <c r="AH1171" s="66"/>
      <c r="AI1171" s="66"/>
      <c r="AJ1171" s="66"/>
      <c r="AK1171" s="66"/>
      <c r="AL1171" s="66"/>
      <c r="AM1171" s="66"/>
      <c r="AN1171" s="66"/>
      <c r="AO1171" s="66"/>
      <c r="AP1171" s="66"/>
      <c r="AQ1171" s="66"/>
      <c r="AR1171" s="66"/>
      <c r="AS1171" s="66"/>
      <c r="AT1171" s="66"/>
      <c r="AU1171" s="66"/>
      <c r="AV1171" s="66"/>
      <c r="AW1171" s="66"/>
      <c r="AX1171" s="66"/>
      <c r="AY1171" s="66"/>
      <c r="AZ1171" s="66"/>
      <c r="BA1171" s="66"/>
      <c r="BB1171" s="66"/>
      <c r="BC1171" s="66"/>
      <c r="BD1171" s="66"/>
      <c r="BE1171" s="66"/>
      <c r="BF1171" s="66"/>
      <c r="BG1171" s="66"/>
      <c r="BH1171" s="66"/>
      <c r="BI1171" s="66"/>
      <c r="BJ1171" s="66"/>
    </row>
    <row r="1172" spans="4:62">
      <c r="D1172" s="66"/>
      <c r="E1172" s="66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66"/>
      <c r="AD1172" s="66"/>
      <c r="AE1172" s="66"/>
      <c r="AF1172" s="66"/>
      <c r="AG1172" s="66"/>
      <c r="AH1172" s="66"/>
      <c r="AI1172" s="66"/>
      <c r="AJ1172" s="66"/>
      <c r="AK1172" s="66"/>
      <c r="AL1172" s="66"/>
      <c r="AM1172" s="66"/>
      <c r="AN1172" s="66"/>
      <c r="AO1172" s="66"/>
      <c r="AP1172" s="66"/>
      <c r="AQ1172" s="66"/>
      <c r="AR1172" s="66"/>
      <c r="AS1172" s="66"/>
      <c r="AT1172" s="66"/>
      <c r="AU1172" s="66"/>
      <c r="AV1172" s="66"/>
      <c r="AW1172" s="66"/>
      <c r="AX1172" s="66"/>
      <c r="AY1172" s="66"/>
      <c r="AZ1172" s="66"/>
      <c r="BA1172" s="66"/>
      <c r="BB1172" s="66"/>
      <c r="BC1172" s="66"/>
      <c r="BD1172" s="66"/>
      <c r="BE1172" s="66"/>
      <c r="BF1172" s="66"/>
      <c r="BG1172" s="66"/>
      <c r="BH1172" s="66"/>
      <c r="BI1172" s="66"/>
      <c r="BJ1172" s="66"/>
    </row>
    <row r="1173" spans="4:62">
      <c r="D1173" s="66"/>
      <c r="E1173" s="66"/>
      <c r="F1173" s="66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  <c r="Y1173" s="66"/>
      <c r="Z1173" s="66"/>
      <c r="AA1173" s="66"/>
      <c r="AB1173" s="66"/>
      <c r="AC1173" s="66"/>
      <c r="AD1173" s="66"/>
      <c r="AE1173" s="66"/>
      <c r="AF1173" s="66"/>
      <c r="AG1173" s="66"/>
      <c r="AH1173" s="66"/>
      <c r="AI1173" s="66"/>
      <c r="AJ1173" s="66"/>
      <c r="AK1173" s="66"/>
      <c r="AL1173" s="66"/>
      <c r="AM1173" s="66"/>
      <c r="AN1173" s="66"/>
      <c r="AO1173" s="66"/>
      <c r="AP1173" s="66"/>
      <c r="AQ1173" s="66"/>
      <c r="AR1173" s="66"/>
      <c r="AS1173" s="66"/>
      <c r="AT1173" s="66"/>
      <c r="AU1173" s="66"/>
      <c r="AV1173" s="66"/>
      <c r="AW1173" s="66"/>
      <c r="AX1173" s="66"/>
      <c r="AY1173" s="66"/>
      <c r="AZ1173" s="66"/>
      <c r="BA1173" s="66"/>
      <c r="BB1173" s="66"/>
      <c r="BC1173" s="66"/>
      <c r="BD1173" s="66"/>
      <c r="BE1173" s="66"/>
      <c r="BF1173" s="66"/>
      <c r="BG1173" s="66"/>
      <c r="BH1173" s="66"/>
      <c r="BI1173" s="66"/>
      <c r="BJ1173" s="66"/>
    </row>
    <row r="1174" spans="4:62">
      <c r="D1174" s="66"/>
      <c r="E1174" s="66"/>
      <c r="F1174" s="66"/>
      <c r="G1174" s="66"/>
      <c r="H1174" s="66"/>
      <c r="I1174" s="66"/>
      <c r="J1174" s="66"/>
      <c r="K1174" s="66"/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  <c r="X1174" s="66"/>
      <c r="Y1174" s="66"/>
      <c r="Z1174" s="66"/>
      <c r="AA1174" s="66"/>
      <c r="AB1174" s="66"/>
      <c r="AC1174" s="66"/>
      <c r="AD1174" s="66"/>
      <c r="AE1174" s="66"/>
      <c r="AF1174" s="66"/>
      <c r="AG1174" s="66"/>
      <c r="AH1174" s="66"/>
      <c r="AI1174" s="66"/>
      <c r="AJ1174" s="66"/>
      <c r="AK1174" s="66"/>
      <c r="AL1174" s="66"/>
      <c r="AM1174" s="66"/>
      <c r="AN1174" s="66"/>
      <c r="AO1174" s="66"/>
      <c r="AP1174" s="66"/>
      <c r="AQ1174" s="66"/>
      <c r="AR1174" s="66"/>
      <c r="AS1174" s="66"/>
      <c r="AT1174" s="66"/>
      <c r="AU1174" s="66"/>
      <c r="AV1174" s="66"/>
      <c r="AW1174" s="66"/>
      <c r="AX1174" s="66"/>
      <c r="AY1174" s="66"/>
      <c r="AZ1174" s="66"/>
      <c r="BA1174" s="66"/>
      <c r="BB1174" s="66"/>
      <c r="BC1174" s="66"/>
      <c r="BD1174" s="66"/>
      <c r="BE1174" s="66"/>
      <c r="BF1174" s="66"/>
      <c r="BG1174" s="66"/>
      <c r="BH1174" s="66"/>
      <c r="BI1174" s="66"/>
      <c r="BJ1174" s="66"/>
    </row>
    <row r="1175" spans="4:62">
      <c r="D1175" s="66"/>
      <c r="E1175" s="66"/>
      <c r="F1175" s="66"/>
      <c r="G1175" s="66"/>
      <c r="H1175" s="66"/>
      <c r="I1175" s="66"/>
      <c r="J1175" s="66"/>
      <c r="K1175" s="66"/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  <c r="X1175" s="66"/>
      <c r="Y1175" s="66"/>
      <c r="Z1175" s="66"/>
      <c r="AA1175" s="66"/>
      <c r="AB1175" s="66"/>
      <c r="AC1175" s="66"/>
      <c r="AD1175" s="66"/>
      <c r="AE1175" s="66"/>
      <c r="AF1175" s="66"/>
      <c r="AG1175" s="66"/>
      <c r="AH1175" s="66"/>
      <c r="AI1175" s="66"/>
      <c r="AJ1175" s="66"/>
      <c r="AK1175" s="66"/>
      <c r="AL1175" s="66"/>
      <c r="AM1175" s="66"/>
      <c r="AN1175" s="66"/>
      <c r="AO1175" s="66"/>
      <c r="AP1175" s="66"/>
      <c r="AQ1175" s="66"/>
      <c r="AR1175" s="66"/>
      <c r="AS1175" s="66"/>
      <c r="AT1175" s="66"/>
      <c r="AU1175" s="66"/>
      <c r="AV1175" s="66"/>
      <c r="AW1175" s="66"/>
      <c r="AX1175" s="66"/>
      <c r="AY1175" s="66"/>
      <c r="AZ1175" s="66"/>
      <c r="BA1175" s="66"/>
      <c r="BB1175" s="66"/>
      <c r="BC1175" s="66"/>
      <c r="BD1175" s="66"/>
      <c r="BE1175" s="66"/>
      <c r="BF1175" s="66"/>
      <c r="BG1175" s="66"/>
      <c r="BH1175" s="66"/>
      <c r="BI1175" s="66"/>
      <c r="BJ1175" s="66"/>
    </row>
    <row r="1176" spans="4:62">
      <c r="D1176" s="66"/>
      <c r="E1176" s="66"/>
      <c r="F1176" s="66"/>
      <c r="G1176" s="66"/>
      <c r="H1176" s="66"/>
      <c r="I1176" s="66"/>
      <c r="J1176" s="66"/>
      <c r="K1176" s="66"/>
      <c r="L1176" s="66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  <c r="X1176" s="66"/>
      <c r="Y1176" s="66"/>
      <c r="Z1176" s="66"/>
      <c r="AA1176" s="66"/>
      <c r="AB1176" s="66"/>
      <c r="AC1176" s="66"/>
      <c r="AD1176" s="66"/>
      <c r="AE1176" s="66"/>
      <c r="AF1176" s="66"/>
      <c r="AG1176" s="66"/>
      <c r="AH1176" s="66"/>
      <c r="AI1176" s="66"/>
      <c r="AJ1176" s="66"/>
      <c r="AK1176" s="66"/>
      <c r="AL1176" s="66"/>
      <c r="AM1176" s="66"/>
      <c r="AN1176" s="66"/>
      <c r="AO1176" s="66"/>
      <c r="AP1176" s="66"/>
      <c r="AQ1176" s="66"/>
      <c r="AR1176" s="66"/>
      <c r="AS1176" s="66"/>
      <c r="AT1176" s="66"/>
      <c r="AU1176" s="66"/>
      <c r="AV1176" s="66"/>
      <c r="AW1176" s="66"/>
      <c r="AX1176" s="66"/>
      <c r="AY1176" s="66"/>
      <c r="AZ1176" s="66"/>
      <c r="BA1176" s="66"/>
      <c r="BB1176" s="66"/>
      <c r="BC1176" s="66"/>
      <c r="BD1176" s="66"/>
      <c r="BE1176" s="66"/>
      <c r="BF1176" s="66"/>
      <c r="BG1176" s="66"/>
      <c r="BH1176" s="66"/>
      <c r="BI1176" s="66"/>
      <c r="BJ1176" s="66"/>
    </row>
    <row r="1177" spans="4:62">
      <c r="D1177" s="66"/>
      <c r="E1177" s="66"/>
      <c r="F1177" s="66"/>
      <c r="G1177" s="66"/>
      <c r="H1177" s="66"/>
      <c r="I1177" s="66"/>
      <c r="J1177" s="66"/>
      <c r="K1177" s="66"/>
      <c r="L1177" s="66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  <c r="X1177" s="66"/>
      <c r="Y1177" s="66"/>
      <c r="Z1177" s="66"/>
      <c r="AA1177" s="66"/>
      <c r="AB1177" s="66"/>
      <c r="AC1177" s="66"/>
      <c r="AD1177" s="66"/>
      <c r="AE1177" s="66"/>
      <c r="AF1177" s="66"/>
      <c r="AG1177" s="66"/>
      <c r="AH1177" s="66"/>
      <c r="AI1177" s="66"/>
      <c r="AJ1177" s="66"/>
      <c r="AK1177" s="66"/>
      <c r="AL1177" s="66"/>
      <c r="AM1177" s="66"/>
      <c r="AN1177" s="66"/>
      <c r="AO1177" s="66"/>
      <c r="AP1177" s="66"/>
      <c r="AQ1177" s="66"/>
      <c r="AR1177" s="66"/>
      <c r="AS1177" s="66"/>
      <c r="AT1177" s="66"/>
      <c r="AU1177" s="66"/>
      <c r="AV1177" s="66"/>
      <c r="AW1177" s="66"/>
      <c r="AX1177" s="66"/>
      <c r="AY1177" s="66"/>
      <c r="AZ1177" s="66"/>
      <c r="BA1177" s="66"/>
      <c r="BB1177" s="66"/>
      <c r="BC1177" s="66"/>
      <c r="BD1177" s="66"/>
      <c r="BE1177" s="66"/>
      <c r="BF1177" s="66"/>
      <c r="BG1177" s="66"/>
      <c r="BH1177" s="66"/>
      <c r="BI1177" s="66"/>
      <c r="BJ1177" s="66"/>
    </row>
    <row r="1178" spans="4:62">
      <c r="D1178" s="66"/>
      <c r="E1178" s="66"/>
      <c r="F1178" s="66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  <c r="X1178" s="66"/>
      <c r="Y1178" s="66"/>
      <c r="Z1178" s="66"/>
      <c r="AA1178" s="66"/>
      <c r="AB1178" s="66"/>
      <c r="AC1178" s="66"/>
      <c r="AD1178" s="66"/>
      <c r="AE1178" s="66"/>
      <c r="AF1178" s="66"/>
      <c r="AG1178" s="66"/>
      <c r="AH1178" s="66"/>
      <c r="AI1178" s="66"/>
      <c r="AJ1178" s="66"/>
      <c r="AK1178" s="66"/>
      <c r="AL1178" s="66"/>
      <c r="AM1178" s="66"/>
      <c r="AN1178" s="66"/>
      <c r="AO1178" s="66"/>
      <c r="AP1178" s="66"/>
      <c r="AQ1178" s="66"/>
      <c r="AR1178" s="66"/>
      <c r="AS1178" s="66"/>
      <c r="AT1178" s="66"/>
      <c r="AU1178" s="66"/>
      <c r="AV1178" s="66"/>
      <c r="AW1178" s="66"/>
      <c r="AX1178" s="66"/>
      <c r="AY1178" s="66"/>
      <c r="AZ1178" s="66"/>
      <c r="BA1178" s="66"/>
      <c r="BB1178" s="66"/>
      <c r="BC1178" s="66"/>
      <c r="BD1178" s="66"/>
      <c r="BE1178" s="66"/>
      <c r="BF1178" s="66"/>
      <c r="BG1178" s="66"/>
      <c r="BH1178" s="66"/>
      <c r="BI1178" s="66"/>
      <c r="BJ1178" s="66"/>
    </row>
    <row r="1179" spans="4:62">
      <c r="D1179" s="66"/>
      <c r="E1179" s="66"/>
      <c r="F1179" s="66"/>
      <c r="G1179" s="66"/>
      <c r="H1179" s="66"/>
      <c r="I1179" s="66"/>
      <c r="J1179" s="66"/>
      <c r="K1179" s="66"/>
      <c r="L1179" s="66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  <c r="X1179" s="66"/>
      <c r="Y1179" s="66"/>
      <c r="Z1179" s="66"/>
      <c r="AA1179" s="66"/>
      <c r="AB1179" s="66"/>
      <c r="AC1179" s="66"/>
      <c r="AD1179" s="66"/>
      <c r="AE1179" s="66"/>
      <c r="AF1179" s="66"/>
      <c r="AG1179" s="66"/>
      <c r="AH1179" s="66"/>
      <c r="AI1179" s="66"/>
      <c r="AJ1179" s="66"/>
      <c r="AK1179" s="66"/>
      <c r="AL1179" s="66"/>
      <c r="AM1179" s="66"/>
      <c r="AN1179" s="66"/>
      <c r="AO1179" s="66"/>
      <c r="AP1179" s="66"/>
      <c r="AQ1179" s="66"/>
      <c r="AR1179" s="66"/>
      <c r="AS1179" s="66"/>
      <c r="AT1179" s="66"/>
      <c r="AU1179" s="66"/>
      <c r="AV1179" s="66"/>
      <c r="AW1179" s="66"/>
      <c r="AX1179" s="66"/>
      <c r="AY1179" s="66"/>
      <c r="AZ1179" s="66"/>
      <c r="BA1179" s="66"/>
      <c r="BB1179" s="66"/>
      <c r="BC1179" s="66"/>
      <c r="BD1179" s="66"/>
      <c r="BE1179" s="66"/>
      <c r="BF1179" s="66"/>
      <c r="BG1179" s="66"/>
      <c r="BH1179" s="66"/>
      <c r="BI1179" s="66"/>
      <c r="BJ1179" s="66"/>
    </row>
    <row r="1180" spans="4:62">
      <c r="D1180" s="66"/>
      <c r="E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  <c r="X1180" s="66"/>
      <c r="Y1180" s="66"/>
      <c r="Z1180" s="66"/>
      <c r="AA1180" s="66"/>
      <c r="AB1180" s="66"/>
      <c r="AC1180" s="66"/>
      <c r="AD1180" s="66"/>
      <c r="AE1180" s="66"/>
      <c r="AF1180" s="66"/>
      <c r="AG1180" s="66"/>
      <c r="AH1180" s="66"/>
      <c r="AI1180" s="66"/>
      <c r="AJ1180" s="66"/>
      <c r="AK1180" s="66"/>
      <c r="AL1180" s="66"/>
      <c r="AM1180" s="66"/>
      <c r="AN1180" s="66"/>
      <c r="AO1180" s="66"/>
      <c r="AP1180" s="66"/>
      <c r="AQ1180" s="66"/>
      <c r="AR1180" s="66"/>
      <c r="AS1180" s="66"/>
      <c r="AT1180" s="66"/>
      <c r="AU1180" s="66"/>
      <c r="AV1180" s="66"/>
      <c r="AW1180" s="66"/>
      <c r="AX1180" s="66"/>
      <c r="AY1180" s="66"/>
      <c r="AZ1180" s="66"/>
      <c r="BA1180" s="66"/>
      <c r="BB1180" s="66"/>
      <c r="BC1180" s="66"/>
      <c r="BD1180" s="66"/>
      <c r="BE1180" s="66"/>
      <c r="BF1180" s="66"/>
      <c r="BG1180" s="66"/>
      <c r="BH1180" s="66"/>
      <c r="BI1180" s="66"/>
      <c r="BJ1180" s="66"/>
    </row>
    <row r="1181" spans="4:62">
      <c r="D1181" s="66"/>
      <c r="E1181" s="66"/>
      <c r="F1181" s="66"/>
      <c r="G1181" s="66"/>
      <c r="H1181" s="66"/>
      <c r="I1181" s="66"/>
      <c r="J1181" s="66"/>
      <c r="K1181" s="66"/>
      <c r="L1181" s="66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  <c r="X1181" s="66"/>
      <c r="Y1181" s="66"/>
      <c r="Z1181" s="66"/>
      <c r="AA1181" s="66"/>
      <c r="AB1181" s="66"/>
      <c r="AC1181" s="66"/>
      <c r="AD1181" s="66"/>
      <c r="AE1181" s="66"/>
      <c r="AF1181" s="66"/>
      <c r="AG1181" s="66"/>
      <c r="AH1181" s="66"/>
      <c r="AI1181" s="66"/>
      <c r="AJ1181" s="66"/>
      <c r="AK1181" s="66"/>
      <c r="AL1181" s="66"/>
      <c r="AM1181" s="66"/>
      <c r="AN1181" s="66"/>
      <c r="AO1181" s="66"/>
      <c r="AP1181" s="66"/>
      <c r="AQ1181" s="66"/>
      <c r="AR1181" s="66"/>
      <c r="AS1181" s="66"/>
      <c r="AT1181" s="66"/>
      <c r="AU1181" s="66"/>
      <c r="AV1181" s="66"/>
      <c r="AW1181" s="66"/>
      <c r="AX1181" s="66"/>
      <c r="AY1181" s="66"/>
      <c r="AZ1181" s="66"/>
      <c r="BA1181" s="66"/>
      <c r="BB1181" s="66"/>
      <c r="BC1181" s="66"/>
      <c r="BD1181" s="66"/>
      <c r="BE1181" s="66"/>
      <c r="BF1181" s="66"/>
      <c r="BG1181" s="66"/>
      <c r="BH1181" s="66"/>
      <c r="BI1181" s="66"/>
      <c r="BJ1181" s="66"/>
    </row>
    <row r="1182" spans="4:62">
      <c r="D1182" s="66"/>
      <c r="E1182" s="66"/>
      <c r="F1182" s="66"/>
      <c r="G1182" s="66"/>
      <c r="H1182" s="66"/>
      <c r="I1182" s="66"/>
      <c r="J1182" s="66"/>
      <c r="K1182" s="66"/>
      <c r="L1182" s="66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66"/>
      <c r="X1182" s="66"/>
      <c r="Y1182" s="66"/>
      <c r="Z1182" s="66"/>
      <c r="AA1182" s="66"/>
      <c r="AB1182" s="66"/>
      <c r="AC1182" s="66"/>
      <c r="AD1182" s="66"/>
      <c r="AE1182" s="66"/>
      <c r="AF1182" s="66"/>
      <c r="AG1182" s="66"/>
      <c r="AH1182" s="66"/>
      <c r="AI1182" s="66"/>
      <c r="AJ1182" s="66"/>
      <c r="AK1182" s="66"/>
      <c r="AL1182" s="66"/>
      <c r="AM1182" s="66"/>
      <c r="AN1182" s="66"/>
      <c r="AO1182" s="66"/>
      <c r="AP1182" s="66"/>
      <c r="AQ1182" s="66"/>
      <c r="AR1182" s="66"/>
      <c r="AS1182" s="66"/>
      <c r="AT1182" s="66"/>
      <c r="AU1182" s="66"/>
      <c r="AV1182" s="66"/>
      <c r="AW1182" s="66"/>
      <c r="AX1182" s="66"/>
      <c r="AY1182" s="66"/>
      <c r="AZ1182" s="66"/>
      <c r="BA1182" s="66"/>
      <c r="BB1182" s="66"/>
      <c r="BC1182" s="66"/>
      <c r="BD1182" s="66"/>
      <c r="BE1182" s="66"/>
      <c r="BF1182" s="66"/>
      <c r="BG1182" s="66"/>
      <c r="BH1182" s="66"/>
      <c r="BI1182" s="66"/>
      <c r="BJ1182" s="66"/>
    </row>
    <row r="1183" spans="4:62">
      <c r="D1183" s="66"/>
      <c r="E1183" s="66"/>
      <c r="F1183" s="66"/>
      <c r="G1183" s="66"/>
      <c r="H1183" s="66"/>
      <c r="I1183" s="66"/>
      <c r="J1183" s="66"/>
      <c r="K1183" s="66"/>
      <c r="L1183" s="66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66"/>
      <c r="X1183" s="66"/>
      <c r="Y1183" s="66"/>
      <c r="Z1183" s="66"/>
      <c r="AA1183" s="66"/>
      <c r="AB1183" s="66"/>
      <c r="AC1183" s="66"/>
      <c r="AD1183" s="66"/>
      <c r="AE1183" s="66"/>
      <c r="AF1183" s="66"/>
      <c r="AG1183" s="66"/>
      <c r="AH1183" s="66"/>
      <c r="AI1183" s="66"/>
      <c r="AJ1183" s="66"/>
      <c r="AK1183" s="66"/>
      <c r="AL1183" s="66"/>
      <c r="AM1183" s="66"/>
      <c r="AN1183" s="66"/>
      <c r="AO1183" s="66"/>
      <c r="AP1183" s="66"/>
      <c r="AQ1183" s="66"/>
      <c r="AR1183" s="66"/>
      <c r="AS1183" s="66"/>
      <c r="AT1183" s="66"/>
      <c r="AU1183" s="66"/>
      <c r="AV1183" s="66"/>
      <c r="AW1183" s="66"/>
      <c r="AX1183" s="66"/>
      <c r="AY1183" s="66"/>
      <c r="AZ1183" s="66"/>
      <c r="BA1183" s="66"/>
      <c r="BB1183" s="66"/>
      <c r="BC1183" s="66"/>
      <c r="BD1183" s="66"/>
      <c r="BE1183" s="66"/>
      <c r="BF1183" s="66"/>
      <c r="BG1183" s="66"/>
      <c r="BH1183" s="66"/>
      <c r="BI1183" s="66"/>
      <c r="BJ1183" s="66"/>
    </row>
    <row r="1184" spans="4:62">
      <c r="D1184" s="66"/>
      <c r="E1184" s="66"/>
      <c r="F1184" s="66"/>
      <c r="G1184" s="66"/>
      <c r="H1184" s="66"/>
      <c r="I1184" s="66"/>
      <c r="J1184" s="66"/>
      <c r="K1184" s="66"/>
      <c r="L1184" s="66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66"/>
      <c r="X1184" s="66"/>
      <c r="Y1184" s="66"/>
      <c r="Z1184" s="66"/>
      <c r="AA1184" s="66"/>
      <c r="AB1184" s="66"/>
      <c r="AC1184" s="66"/>
      <c r="AD1184" s="66"/>
      <c r="AE1184" s="66"/>
      <c r="AF1184" s="66"/>
      <c r="AG1184" s="66"/>
      <c r="AH1184" s="66"/>
      <c r="AI1184" s="66"/>
      <c r="AJ1184" s="66"/>
      <c r="AK1184" s="66"/>
      <c r="AL1184" s="66"/>
      <c r="AM1184" s="66"/>
      <c r="AN1184" s="66"/>
      <c r="AO1184" s="66"/>
      <c r="AP1184" s="66"/>
      <c r="AQ1184" s="66"/>
      <c r="AR1184" s="66"/>
      <c r="AS1184" s="66"/>
      <c r="AT1184" s="66"/>
      <c r="AU1184" s="66"/>
      <c r="AV1184" s="66"/>
      <c r="AW1184" s="66"/>
      <c r="AX1184" s="66"/>
      <c r="AY1184" s="66"/>
      <c r="AZ1184" s="66"/>
      <c r="BA1184" s="66"/>
      <c r="BB1184" s="66"/>
      <c r="BC1184" s="66"/>
      <c r="BD1184" s="66"/>
      <c r="BE1184" s="66"/>
      <c r="BF1184" s="66"/>
      <c r="BG1184" s="66"/>
      <c r="BH1184" s="66"/>
      <c r="BI1184" s="66"/>
      <c r="BJ1184" s="66"/>
    </row>
    <row r="1185" spans="4:62">
      <c r="D1185" s="66"/>
      <c r="E1185" s="66"/>
      <c r="F1185" s="66"/>
      <c r="G1185" s="66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66"/>
      <c r="X1185" s="66"/>
      <c r="Y1185" s="66"/>
      <c r="Z1185" s="66"/>
      <c r="AA1185" s="66"/>
      <c r="AB1185" s="66"/>
      <c r="AC1185" s="66"/>
      <c r="AD1185" s="66"/>
      <c r="AE1185" s="66"/>
      <c r="AF1185" s="66"/>
      <c r="AG1185" s="66"/>
      <c r="AH1185" s="66"/>
      <c r="AI1185" s="66"/>
      <c r="AJ1185" s="66"/>
      <c r="AK1185" s="66"/>
      <c r="AL1185" s="66"/>
      <c r="AM1185" s="66"/>
      <c r="AN1185" s="66"/>
      <c r="AO1185" s="66"/>
      <c r="AP1185" s="66"/>
      <c r="AQ1185" s="66"/>
      <c r="AR1185" s="66"/>
      <c r="AS1185" s="66"/>
      <c r="AT1185" s="66"/>
      <c r="AU1185" s="66"/>
      <c r="AV1185" s="66"/>
      <c r="AW1185" s="66"/>
      <c r="AX1185" s="66"/>
      <c r="AY1185" s="66"/>
      <c r="AZ1185" s="66"/>
      <c r="BA1185" s="66"/>
      <c r="BB1185" s="66"/>
      <c r="BC1185" s="66"/>
      <c r="BD1185" s="66"/>
      <c r="BE1185" s="66"/>
      <c r="BF1185" s="66"/>
      <c r="BG1185" s="66"/>
      <c r="BH1185" s="66"/>
      <c r="BI1185" s="66"/>
      <c r="BJ1185" s="66"/>
    </row>
    <row r="1186" spans="4:62">
      <c r="D1186" s="66"/>
      <c r="E1186" s="66"/>
      <c r="F1186" s="66"/>
      <c r="G1186" s="66"/>
      <c r="H1186" s="66"/>
      <c r="I1186" s="66"/>
      <c r="J1186" s="66"/>
      <c r="K1186" s="66"/>
      <c r="L1186" s="66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66"/>
      <c r="X1186" s="66"/>
      <c r="Y1186" s="66"/>
      <c r="Z1186" s="66"/>
      <c r="AA1186" s="66"/>
      <c r="AB1186" s="66"/>
      <c r="AC1186" s="66"/>
      <c r="AD1186" s="66"/>
      <c r="AE1186" s="66"/>
      <c r="AF1186" s="66"/>
      <c r="AG1186" s="66"/>
      <c r="AH1186" s="66"/>
      <c r="AI1186" s="66"/>
      <c r="AJ1186" s="66"/>
      <c r="AK1186" s="66"/>
      <c r="AL1186" s="66"/>
      <c r="AM1186" s="66"/>
      <c r="AN1186" s="66"/>
      <c r="AO1186" s="66"/>
      <c r="AP1186" s="66"/>
      <c r="AQ1186" s="66"/>
      <c r="AR1186" s="66"/>
      <c r="AS1186" s="66"/>
      <c r="AT1186" s="66"/>
      <c r="AU1186" s="66"/>
      <c r="AV1186" s="66"/>
      <c r="AW1186" s="66"/>
      <c r="AX1186" s="66"/>
      <c r="AY1186" s="66"/>
      <c r="AZ1186" s="66"/>
      <c r="BA1186" s="66"/>
      <c r="BB1186" s="66"/>
      <c r="BC1186" s="66"/>
      <c r="BD1186" s="66"/>
      <c r="BE1186" s="66"/>
      <c r="BF1186" s="66"/>
      <c r="BG1186" s="66"/>
      <c r="BH1186" s="66"/>
      <c r="BI1186" s="66"/>
      <c r="BJ1186" s="66"/>
    </row>
    <row r="1187" spans="4:62">
      <c r="D1187" s="66"/>
      <c r="E1187" s="66"/>
      <c r="F1187" s="66"/>
      <c r="G1187" s="66"/>
      <c r="H1187" s="66"/>
      <c r="I1187" s="66"/>
      <c r="J1187" s="66"/>
      <c r="K1187" s="66"/>
      <c r="L1187" s="66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66"/>
      <c r="X1187" s="66"/>
      <c r="Y1187" s="66"/>
      <c r="Z1187" s="66"/>
      <c r="AA1187" s="66"/>
      <c r="AB1187" s="66"/>
      <c r="AC1187" s="66"/>
      <c r="AD1187" s="66"/>
      <c r="AE1187" s="66"/>
      <c r="AF1187" s="66"/>
      <c r="AG1187" s="66"/>
      <c r="AH1187" s="66"/>
      <c r="AI1187" s="66"/>
      <c r="AJ1187" s="66"/>
      <c r="AK1187" s="66"/>
      <c r="AL1187" s="66"/>
      <c r="AM1187" s="66"/>
      <c r="AN1187" s="66"/>
      <c r="AO1187" s="66"/>
      <c r="AP1187" s="66"/>
      <c r="AQ1187" s="66"/>
      <c r="AR1187" s="66"/>
      <c r="AS1187" s="66"/>
      <c r="AT1187" s="66"/>
      <c r="AU1187" s="66"/>
      <c r="AV1187" s="66"/>
      <c r="AW1187" s="66"/>
      <c r="AX1187" s="66"/>
      <c r="AY1187" s="66"/>
      <c r="AZ1187" s="66"/>
      <c r="BA1187" s="66"/>
      <c r="BB1187" s="66"/>
      <c r="BC1187" s="66"/>
      <c r="BD1187" s="66"/>
      <c r="BE1187" s="66"/>
      <c r="BF1187" s="66"/>
      <c r="BG1187" s="66"/>
      <c r="BH1187" s="66"/>
      <c r="BI1187" s="66"/>
      <c r="BJ1187" s="66"/>
    </row>
    <row r="1188" spans="4:62">
      <c r="D1188" s="66"/>
      <c r="E1188" s="66"/>
      <c r="F1188" s="66"/>
      <c r="G1188" s="66"/>
      <c r="H1188" s="66"/>
      <c r="I1188" s="66"/>
      <c r="J1188" s="66"/>
      <c r="K1188" s="66"/>
      <c r="L1188" s="66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66"/>
      <c r="X1188" s="66"/>
      <c r="Y1188" s="66"/>
      <c r="Z1188" s="66"/>
      <c r="AA1188" s="66"/>
      <c r="AB1188" s="66"/>
      <c r="AC1188" s="66"/>
      <c r="AD1188" s="66"/>
      <c r="AE1188" s="66"/>
      <c r="AF1188" s="66"/>
      <c r="AG1188" s="66"/>
      <c r="AH1188" s="66"/>
      <c r="AI1188" s="66"/>
      <c r="AJ1188" s="66"/>
      <c r="AK1188" s="66"/>
      <c r="AL1188" s="66"/>
      <c r="AM1188" s="66"/>
      <c r="AN1188" s="66"/>
      <c r="AO1188" s="66"/>
      <c r="AP1188" s="66"/>
      <c r="AQ1188" s="66"/>
      <c r="AR1188" s="66"/>
      <c r="AS1188" s="66"/>
      <c r="AT1188" s="66"/>
      <c r="AU1188" s="66"/>
      <c r="AV1188" s="66"/>
      <c r="AW1188" s="66"/>
      <c r="AX1188" s="66"/>
      <c r="AY1188" s="66"/>
      <c r="AZ1188" s="66"/>
      <c r="BA1188" s="66"/>
      <c r="BB1188" s="66"/>
      <c r="BC1188" s="66"/>
      <c r="BD1188" s="66"/>
      <c r="BE1188" s="66"/>
      <c r="BF1188" s="66"/>
      <c r="BG1188" s="66"/>
      <c r="BH1188" s="66"/>
      <c r="BI1188" s="66"/>
      <c r="BJ1188" s="66"/>
    </row>
    <row r="1189" spans="4:62">
      <c r="D1189" s="66"/>
      <c r="E1189" s="66"/>
      <c r="F1189" s="66"/>
      <c r="G1189" s="66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66"/>
      <c r="X1189" s="66"/>
      <c r="Y1189" s="66"/>
      <c r="Z1189" s="66"/>
      <c r="AA1189" s="66"/>
      <c r="AB1189" s="66"/>
      <c r="AC1189" s="66"/>
      <c r="AD1189" s="66"/>
      <c r="AE1189" s="66"/>
      <c r="AF1189" s="66"/>
      <c r="AG1189" s="66"/>
      <c r="AH1189" s="66"/>
      <c r="AI1189" s="66"/>
      <c r="AJ1189" s="66"/>
      <c r="AK1189" s="66"/>
      <c r="AL1189" s="66"/>
      <c r="AM1189" s="66"/>
      <c r="AN1189" s="66"/>
      <c r="AO1189" s="66"/>
      <c r="AP1189" s="66"/>
      <c r="AQ1189" s="66"/>
      <c r="AR1189" s="66"/>
      <c r="AS1189" s="66"/>
      <c r="AT1189" s="66"/>
      <c r="AU1189" s="66"/>
      <c r="AV1189" s="66"/>
      <c r="AW1189" s="66"/>
      <c r="AX1189" s="66"/>
      <c r="AY1189" s="66"/>
      <c r="AZ1189" s="66"/>
      <c r="BA1189" s="66"/>
      <c r="BB1189" s="66"/>
      <c r="BC1189" s="66"/>
      <c r="BD1189" s="66"/>
      <c r="BE1189" s="66"/>
      <c r="BF1189" s="66"/>
      <c r="BG1189" s="66"/>
      <c r="BH1189" s="66"/>
      <c r="BI1189" s="66"/>
      <c r="BJ1189" s="66"/>
    </row>
    <row r="1190" spans="4:62">
      <c r="D1190" s="66"/>
      <c r="E1190" s="66"/>
      <c r="F1190" s="66"/>
      <c r="G1190" s="66"/>
      <c r="H1190" s="66"/>
      <c r="I1190" s="66"/>
      <c r="J1190" s="66"/>
      <c r="K1190" s="66"/>
      <c r="L1190" s="66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66"/>
      <c r="X1190" s="66"/>
      <c r="Y1190" s="66"/>
      <c r="Z1190" s="66"/>
      <c r="AA1190" s="66"/>
      <c r="AB1190" s="66"/>
      <c r="AC1190" s="66"/>
      <c r="AD1190" s="66"/>
      <c r="AE1190" s="66"/>
      <c r="AF1190" s="66"/>
      <c r="AG1190" s="66"/>
      <c r="AH1190" s="66"/>
      <c r="AI1190" s="66"/>
      <c r="AJ1190" s="66"/>
      <c r="AK1190" s="66"/>
      <c r="AL1190" s="66"/>
      <c r="AM1190" s="66"/>
      <c r="AN1190" s="66"/>
      <c r="AO1190" s="66"/>
      <c r="AP1190" s="66"/>
      <c r="AQ1190" s="66"/>
      <c r="AR1190" s="66"/>
      <c r="AS1190" s="66"/>
      <c r="AT1190" s="66"/>
      <c r="AU1190" s="66"/>
      <c r="AV1190" s="66"/>
      <c r="AW1190" s="66"/>
      <c r="AX1190" s="66"/>
      <c r="AY1190" s="66"/>
      <c r="AZ1190" s="66"/>
      <c r="BA1190" s="66"/>
      <c r="BB1190" s="66"/>
      <c r="BC1190" s="66"/>
      <c r="BD1190" s="66"/>
      <c r="BE1190" s="66"/>
      <c r="BF1190" s="66"/>
      <c r="BG1190" s="66"/>
      <c r="BH1190" s="66"/>
      <c r="BI1190" s="66"/>
      <c r="BJ1190" s="66"/>
    </row>
    <row r="1191" spans="4:62">
      <c r="D1191" s="66"/>
      <c r="E1191" s="66"/>
      <c r="F1191" s="66"/>
      <c r="G1191" s="66"/>
      <c r="H1191" s="66"/>
      <c r="I1191" s="66"/>
      <c r="J1191" s="66"/>
      <c r="K1191" s="66"/>
      <c r="L1191" s="66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66"/>
      <c r="X1191" s="66"/>
      <c r="Y1191" s="66"/>
      <c r="Z1191" s="66"/>
      <c r="AA1191" s="66"/>
      <c r="AB1191" s="66"/>
      <c r="AC1191" s="66"/>
      <c r="AD1191" s="66"/>
      <c r="AE1191" s="66"/>
      <c r="AF1191" s="66"/>
      <c r="AG1191" s="66"/>
      <c r="AH1191" s="66"/>
      <c r="AI1191" s="66"/>
      <c r="AJ1191" s="66"/>
      <c r="AK1191" s="66"/>
      <c r="AL1191" s="66"/>
      <c r="AM1191" s="66"/>
      <c r="AN1191" s="66"/>
      <c r="AO1191" s="66"/>
      <c r="AP1191" s="66"/>
      <c r="AQ1191" s="66"/>
      <c r="AR1191" s="66"/>
      <c r="AS1191" s="66"/>
      <c r="AT1191" s="66"/>
      <c r="AU1191" s="66"/>
      <c r="AV1191" s="66"/>
      <c r="AW1191" s="66"/>
      <c r="AX1191" s="66"/>
      <c r="AY1191" s="66"/>
      <c r="AZ1191" s="66"/>
      <c r="BA1191" s="66"/>
      <c r="BB1191" s="66"/>
      <c r="BC1191" s="66"/>
      <c r="BD1191" s="66"/>
      <c r="BE1191" s="66"/>
      <c r="BF1191" s="66"/>
      <c r="BG1191" s="66"/>
      <c r="BH1191" s="66"/>
      <c r="BI1191" s="66"/>
      <c r="BJ1191" s="66"/>
    </row>
    <row r="1192" spans="4:62">
      <c r="D1192" s="66"/>
      <c r="E1192" s="66"/>
      <c r="F1192" s="66"/>
      <c r="G1192" s="66"/>
      <c r="H1192" s="66"/>
      <c r="I1192" s="66"/>
      <c r="J1192" s="66"/>
      <c r="K1192" s="66"/>
      <c r="L1192" s="66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66"/>
      <c r="X1192" s="66"/>
      <c r="Y1192" s="66"/>
      <c r="Z1192" s="66"/>
      <c r="AA1192" s="66"/>
      <c r="AB1192" s="66"/>
      <c r="AC1192" s="66"/>
      <c r="AD1192" s="66"/>
      <c r="AE1192" s="66"/>
      <c r="AF1192" s="66"/>
      <c r="AG1192" s="66"/>
      <c r="AH1192" s="66"/>
      <c r="AI1192" s="66"/>
      <c r="AJ1192" s="66"/>
      <c r="AK1192" s="66"/>
      <c r="AL1192" s="66"/>
      <c r="AM1192" s="66"/>
      <c r="AN1192" s="66"/>
      <c r="AO1192" s="66"/>
      <c r="AP1192" s="66"/>
      <c r="AQ1192" s="66"/>
      <c r="AR1192" s="66"/>
      <c r="AS1192" s="66"/>
      <c r="AT1192" s="66"/>
      <c r="AU1192" s="66"/>
      <c r="AV1192" s="66"/>
      <c r="AW1192" s="66"/>
      <c r="AX1192" s="66"/>
      <c r="AY1192" s="66"/>
      <c r="AZ1192" s="66"/>
      <c r="BA1192" s="66"/>
      <c r="BB1192" s="66"/>
      <c r="BC1192" s="66"/>
      <c r="BD1192" s="66"/>
      <c r="BE1192" s="66"/>
      <c r="BF1192" s="66"/>
      <c r="BG1192" s="66"/>
      <c r="BH1192" s="66"/>
      <c r="BI1192" s="66"/>
      <c r="BJ1192" s="66"/>
    </row>
    <row r="1193" spans="4:62">
      <c r="D1193" s="66"/>
      <c r="E1193" s="66"/>
      <c r="F1193" s="66"/>
      <c r="G1193" s="66"/>
      <c r="H1193" s="66"/>
      <c r="I1193" s="66"/>
      <c r="J1193" s="66"/>
      <c r="K1193" s="66"/>
      <c r="L1193" s="66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66"/>
      <c r="X1193" s="66"/>
      <c r="Y1193" s="66"/>
      <c r="Z1193" s="66"/>
      <c r="AA1193" s="66"/>
      <c r="AB1193" s="66"/>
      <c r="AC1193" s="66"/>
      <c r="AD1193" s="66"/>
      <c r="AE1193" s="66"/>
      <c r="AF1193" s="66"/>
      <c r="AG1193" s="66"/>
      <c r="AH1193" s="66"/>
      <c r="AI1193" s="66"/>
      <c r="AJ1193" s="66"/>
      <c r="AK1193" s="66"/>
      <c r="AL1193" s="66"/>
      <c r="AM1193" s="66"/>
      <c r="AN1193" s="66"/>
      <c r="AO1193" s="66"/>
      <c r="AP1193" s="66"/>
      <c r="AQ1193" s="66"/>
      <c r="AR1193" s="66"/>
      <c r="AS1193" s="66"/>
      <c r="AT1193" s="66"/>
      <c r="AU1193" s="66"/>
      <c r="AV1193" s="66"/>
      <c r="AW1193" s="66"/>
      <c r="AX1193" s="66"/>
      <c r="AY1193" s="66"/>
      <c r="AZ1193" s="66"/>
      <c r="BA1193" s="66"/>
      <c r="BB1193" s="66"/>
      <c r="BC1193" s="66"/>
      <c r="BD1193" s="66"/>
      <c r="BE1193" s="66"/>
      <c r="BF1193" s="66"/>
      <c r="BG1193" s="66"/>
      <c r="BH1193" s="66"/>
      <c r="BI1193" s="66"/>
      <c r="BJ1193" s="66"/>
    </row>
    <row r="1194" spans="4:62">
      <c r="D1194" s="66"/>
      <c r="E1194" s="66"/>
      <c r="F1194" s="66"/>
      <c r="G1194" s="66"/>
      <c r="H1194" s="66"/>
      <c r="I1194" s="66"/>
      <c r="J1194" s="66"/>
      <c r="K1194" s="66"/>
      <c r="L1194" s="66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66"/>
      <c r="X1194" s="66"/>
      <c r="Y1194" s="66"/>
      <c r="Z1194" s="66"/>
      <c r="AA1194" s="66"/>
      <c r="AB1194" s="66"/>
      <c r="AC1194" s="66"/>
      <c r="AD1194" s="66"/>
      <c r="AE1194" s="66"/>
      <c r="AF1194" s="66"/>
      <c r="AG1194" s="66"/>
      <c r="AH1194" s="66"/>
      <c r="AI1194" s="66"/>
      <c r="AJ1194" s="66"/>
      <c r="AK1194" s="66"/>
      <c r="AL1194" s="66"/>
      <c r="AM1194" s="66"/>
      <c r="AN1194" s="66"/>
      <c r="AO1194" s="66"/>
      <c r="AP1194" s="66"/>
      <c r="AQ1194" s="66"/>
      <c r="AR1194" s="66"/>
      <c r="AS1194" s="66"/>
      <c r="AT1194" s="66"/>
      <c r="AU1194" s="66"/>
      <c r="AV1194" s="66"/>
      <c r="AW1194" s="66"/>
      <c r="AX1194" s="66"/>
      <c r="AY1194" s="66"/>
      <c r="AZ1194" s="66"/>
      <c r="BA1194" s="66"/>
      <c r="BB1194" s="66"/>
      <c r="BC1194" s="66"/>
      <c r="BD1194" s="66"/>
      <c r="BE1194" s="66"/>
      <c r="BF1194" s="66"/>
      <c r="BG1194" s="66"/>
      <c r="BH1194" s="66"/>
      <c r="BI1194" s="66"/>
      <c r="BJ1194" s="66"/>
    </row>
    <row r="1195" spans="4:62">
      <c r="D1195" s="66"/>
      <c r="E1195" s="66"/>
      <c r="F1195" s="66"/>
      <c r="G1195" s="66"/>
      <c r="H1195" s="66"/>
      <c r="I1195" s="66"/>
      <c r="J1195" s="66"/>
      <c r="K1195" s="66"/>
      <c r="L1195" s="66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66"/>
      <c r="X1195" s="66"/>
      <c r="Y1195" s="66"/>
      <c r="Z1195" s="66"/>
      <c r="AA1195" s="66"/>
      <c r="AB1195" s="66"/>
      <c r="AC1195" s="66"/>
      <c r="AD1195" s="66"/>
      <c r="AE1195" s="66"/>
      <c r="AF1195" s="66"/>
      <c r="AG1195" s="66"/>
      <c r="AH1195" s="66"/>
      <c r="AI1195" s="66"/>
      <c r="AJ1195" s="66"/>
      <c r="AK1195" s="66"/>
      <c r="AL1195" s="66"/>
      <c r="AM1195" s="66"/>
      <c r="AN1195" s="66"/>
      <c r="AO1195" s="66"/>
      <c r="AP1195" s="66"/>
      <c r="AQ1195" s="66"/>
      <c r="AR1195" s="66"/>
      <c r="AS1195" s="66"/>
      <c r="AT1195" s="66"/>
      <c r="AU1195" s="66"/>
      <c r="AV1195" s="66"/>
      <c r="AW1195" s="66"/>
      <c r="AX1195" s="66"/>
      <c r="AY1195" s="66"/>
      <c r="AZ1195" s="66"/>
      <c r="BA1195" s="66"/>
      <c r="BB1195" s="66"/>
      <c r="BC1195" s="66"/>
      <c r="BD1195" s="66"/>
      <c r="BE1195" s="66"/>
      <c r="BF1195" s="66"/>
      <c r="BG1195" s="66"/>
      <c r="BH1195" s="66"/>
      <c r="BI1195" s="66"/>
      <c r="BJ1195" s="66"/>
    </row>
    <row r="1196" spans="4:62">
      <c r="D1196" s="66"/>
      <c r="E1196" s="66"/>
      <c r="F1196" s="66"/>
      <c r="G1196" s="66"/>
      <c r="H1196" s="66"/>
      <c r="I1196" s="66"/>
      <c r="J1196" s="66"/>
      <c r="K1196" s="66"/>
      <c r="L1196" s="66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66"/>
      <c r="X1196" s="66"/>
      <c r="Y1196" s="66"/>
      <c r="Z1196" s="66"/>
      <c r="AA1196" s="66"/>
      <c r="AB1196" s="66"/>
      <c r="AC1196" s="66"/>
      <c r="AD1196" s="66"/>
      <c r="AE1196" s="66"/>
      <c r="AF1196" s="66"/>
      <c r="AG1196" s="66"/>
      <c r="AH1196" s="66"/>
      <c r="AI1196" s="66"/>
      <c r="AJ1196" s="66"/>
      <c r="AK1196" s="66"/>
      <c r="AL1196" s="66"/>
      <c r="AM1196" s="66"/>
      <c r="AN1196" s="66"/>
      <c r="AO1196" s="66"/>
      <c r="AP1196" s="66"/>
      <c r="AQ1196" s="66"/>
      <c r="AR1196" s="66"/>
      <c r="AS1196" s="66"/>
      <c r="AT1196" s="66"/>
      <c r="AU1196" s="66"/>
      <c r="AV1196" s="66"/>
      <c r="AW1196" s="66"/>
      <c r="AX1196" s="66"/>
      <c r="AY1196" s="66"/>
      <c r="AZ1196" s="66"/>
      <c r="BA1196" s="66"/>
      <c r="BB1196" s="66"/>
      <c r="BC1196" s="66"/>
      <c r="BD1196" s="66"/>
      <c r="BE1196" s="66"/>
      <c r="BF1196" s="66"/>
      <c r="BG1196" s="66"/>
      <c r="BH1196" s="66"/>
      <c r="BI1196" s="66"/>
      <c r="BJ1196" s="66"/>
    </row>
    <row r="1197" spans="4:62">
      <c r="D1197" s="66"/>
      <c r="E1197" s="66"/>
      <c r="F1197" s="66"/>
      <c r="G1197" s="66"/>
      <c r="H1197" s="66"/>
      <c r="I1197" s="66"/>
      <c r="J1197" s="66"/>
      <c r="K1197" s="66"/>
      <c r="L1197" s="66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66"/>
      <c r="X1197" s="66"/>
      <c r="Y1197" s="66"/>
      <c r="Z1197" s="66"/>
      <c r="AA1197" s="66"/>
      <c r="AB1197" s="66"/>
      <c r="AC1197" s="66"/>
      <c r="AD1197" s="66"/>
      <c r="AE1197" s="66"/>
      <c r="AF1197" s="66"/>
      <c r="AG1197" s="66"/>
      <c r="AH1197" s="66"/>
      <c r="AI1197" s="66"/>
      <c r="AJ1197" s="66"/>
      <c r="AK1197" s="66"/>
      <c r="AL1197" s="66"/>
      <c r="AM1197" s="66"/>
      <c r="AN1197" s="66"/>
      <c r="AO1197" s="66"/>
      <c r="AP1197" s="66"/>
      <c r="AQ1197" s="66"/>
      <c r="AR1197" s="66"/>
      <c r="AS1197" s="66"/>
      <c r="AT1197" s="66"/>
      <c r="AU1197" s="66"/>
      <c r="AV1197" s="66"/>
      <c r="AW1197" s="66"/>
      <c r="AX1197" s="66"/>
      <c r="AY1197" s="66"/>
      <c r="AZ1197" s="66"/>
      <c r="BA1197" s="66"/>
      <c r="BB1197" s="66"/>
      <c r="BC1197" s="66"/>
      <c r="BD1197" s="66"/>
      <c r="BE1197" s="66"/>
      <c r="BF1197" s="66"/>
      <c r="BG1197" s="66"/>
      <c r="BH1197" s="66"/>
      <c r="BI1197" s="66"/>
      <c r="BJ1197" s="66"/>
    </row>
    <row r="1198" spans="4:62">
      <c r="D1198" s="66"/>
      <c r="E1198" s="66"/>
      <c r="F1198" s="66"/>
      <c r="G1198" s="66"/>
      <c r="H1198" s="66"/>
      <c r="I1198" s="66"/>
      <c r="J1198" s="66"/>
      <c r="K1198" s="66"/>
      <c r="L1198" s="66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66"/>
      <c r="X1198" s="66"/>
      <c r="Y1198" s="66"/>
      <c r="Z1198" s="66"/>
      <c r="AA1198" s="66"/>
      <c r="AB1198" s="66"/>
      <c r="AC1198" s="66"/>
      <c r="AD1198" s="66"/>
      <c r="AE1198" s="66"/>
      <c r="AF1198" s="66"/>
      <c r="AG1198" s="66"/>
      <c r="AH1198" s="66"/>
      <c r="AI1198" s="66"/>
      <c r="AJ1198" s="66"/>
      <c r="AK1198" s="66"/>
      <c r="AL1198" s="66"/>
      <c r="AM1198" s="66"/>
      <c r="AN1198" s="66"/>
      <c r="AO1198" s="66"/>
      <c r="AP1198" s="66"/>
      <c r="AQ1198" s="66"/>
      <c r="AR1198" s="66"/>
      <c r="AS1198" s="66"/>
      <c r="AT1198" s="66"/>
      <c r="AU1198" s="66"/>
      <c r="AV1198" s="66"/>
      <c r="AW1198" s="66"/>
      <c r="AX1198" s="66"/>
      <c r="AY1198" s="66"/>
      <c r="AZ1198" s="66"/>
      <c r="BA1198" s="66"/>
      <c r="BB1198" s="66"/>
      <c r="BC1198" s="66"/>
      <c r="BD1198" s="66"/>
      <c r="BE1198" s="66"/>
      <c r="BF1198" s="66"/>
      <c r="BG1198" s="66"/>
      <c r="BH1198" s="66"/>
      <c r="BI1198" s="66"/>
      <c r="BJ1198" s="66"/>
    </row>
    <row r="1199" spans="4:62">
      <c r="D1199" s="66"/>
      <c r="E1199" s="66"/>
      <c r="F1199" s="66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66"/>
      <c r="X1199" s="66"/>
      <c r="Y1199" s="66"/>
      <c r="Z1199" s="66"/>
      <c r="AA1199" s="66"/>
      <c r="AB1199" s="66"/>
      <c r="AC1199" s="66"/>
      <c r="AD1199" s="66"/>
      <c r="AE1199" s="66"/>
      <c r="AF1199" s="66"/>
      <c r="AG1199" s="66"/>
      <c r="AH1199" s="66"/>
      <c r="AI1199" s="66"/>
      <c r="AJ1199" s="66"/>
      <c r="AK1199" s="66"/>
      <c r="AL1199" s="66"/>
      <c r="AM1199" s="66"/>
      <c r="AN1199" s="66"/>
      <c r="AO1199" s="66"/>
      <c r="AP1199" s="66"/>
      <c r="AQ1199" s="66"/>
      <c r="AR1199" s="66"/>
      <c r="AS1199" s="66"/>
      <c r="AT1199" s="66"/>
      <c r="AU1199" s="66"/>
      <c r="AV1199" s="66"/>
      <c r="AW1199" s="66"/>
      <c r="AX1199" s="66"/>
      <c r="AY1199" s="66"/>
      <c r="AZ1199" s="66"/>
      <c r="BA1199" s="66"/>
      <c r="BB1199" s="66"/>
      <c r="BC1199" s="66"/>
      <c r="BD1199" s="66"/>
      <c r="BE1199" s="66"/>
      <c r="BF1199" s="66"/>
      <c r="BG1199" s="66"/>
      <c r="BH1199" s="66"/>
      <c r="BI1199" s="66"/>
      <c r="BJ1199" s="66"/>
    </row>
    <row r="1200" spans="4:62">
      <c r="D1200" s="66"/>
      <c r="E1200" s="66"/>
      <c r="F1200" s="66"/>
      <c r="G1200" s="66"/>
      <c r="H1200" s="66"/>
      <c r="I1200" s="66"/>
      <c r="J1200" s="66"/>
      <c r="K1200" s="66"/>
      <c r="L1200" s="66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66"/>
      <c r="X1200" s="66"/>
      <c r="Y1200" s="66"/>
      <c r="Z1200" s="66"/>
      <c r="AA1200" s="66"/>
      <c r="AB1200" s="66"/>
      <c r="AC1200" s="66"/>
      <c r="AD1200" s="66"/>
      <c r="AE1200" s="66"/>
      <c r="AF1200" s="66"/>
      <c r="AG1200" s="66"/>
      <c r="AH1200" s="66"/>
      <c r="AI1200" s="66"/>
      <c r="AJ1200" s="66"/>
      <c r="AK1200" s="66"/>
      <c r="AL1200" s="66"/>
      <c r="AM1200" s="66"/>
      <c r="AN1200" s="66"/>
      <c r="AO1200" s="66"/>
      <c r="AP1200" s="66"/>
      <c r="AQ1200" s="66"/>
      <c r="AR1200" s="66"/>
      <c r="AS1200" s="66"/>
      <c r="AT1200" s="66"/>
      <c r="AU1200" s="66"/>
      <c r="AV1200" s="66"/>
      <c r="AW1200" s="66"/>
      <c r="AX1200" s="66"/>
      <c r="AY1200" s="66"/>
      <c r="AZ1200" s="66"/>
      <c r="BA1200" s="66"/>
      <c r="BB1200" s="66"/>
      <c r="BC1200" s="66"/>
      <c r="BD1200" s="66"/>
      <c r="BE1200" s="66"/>
      <c r="BF1200" s="66"/>
      <c r="BG1200" s="66"/>
      <c r="BH1200" s="66"/>
      <c r="BI1200" s="66"/>
      <c r="BJ1200" s="66"/>
    </row>
    <row r="1201" spans="4:62">
      <c r="D1201" s="66"/>
      <c r="E1201" s="66"/>
      <c r="F1201" s="66"/>
      <c r="G1201" s="66"/>
      <c r="H1201" s="66"/>
      <c r="I1201" s="66"/>
      <c r="J1201" s="66"/>
      <c r="K1201" s="66"/>
      <c r="L1201" s="66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  <c r="X1201" s="66"/>
      <c r="Y1201" s="66"/>
      <c r="Z1201" s="66"/>
      <c r="AA1201" s="66"/>
      <c r="AB1201" s="66"/>
      <c r="AC1201" s="66"/>
      <c r="AD1201" s="66"/>
      <c r="AE1201" s="66"/>
      <c r="AF1201" s="66"/>
      <c r="AG1201" s="66"/>
      <c r="AH1201" s="66"/>
      <c r="AI1201" s="66"/>
      <c r="AJ1201" s="66"/>
      <c r="AK1201" s="66"/>
      <c r="AL1201" s="66"/>
      <c r="AM1201" s="66"/>
      <c r="AN1201" s="66"/>
      <c r="AO1201" s="66"/>
      <c r="AP1201" s="66"/>
      <c r="AQ1201" s="66"/>
      <c r="AR1201" s="66"/>
      <c r="AS1201" s="66"/>
      <c r="AT1201" s="66"/>
      <c r="AU1201" s="66"/>
      <c r="AV1201" s="66"/>
      <c r="AW1201" s="66"/>
      <c r="AX1201" s="66"/>
      <c r="AY1201" s="66"/>
      <c r="AZ1201" s="66"/>
      <c r="BA1201" s="66"/>
      <c r="BB1201" s="66"/>
      <c r="BC1201" s="66"/>
      <c r="BD1201" s="66"/>
      <c r="BE1201" s="66"/>
      <c r="BF1201" s="66"/>
      <c r="BG1201" s="66"/>
      <c r="BH1201" s="66"/>
      <c r="BI1201" s="66"/>
      <c r="BJ1201" s="66"/>
    </row>
    <row r="1202" spans="4:62">
      <c r="D1202" s="66"/>
      <c r="E1202" s="66"/>
      <c r="F1202" s="66"/>
      <c r="G1202" s="66"/>
      <c r="H1202" s="66"/>
      <c r="I1202" s="66"/>
      <c r="J1202" s="66"/>
      <c r="K1202" s="66"/>
      <c r="L1202" s="66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  <c r="X1202" s="66"/>
      <c r="Y1202" s="66"/>
      <c r="Z1202" s="66"/>
      <c r="AA1202" s="66"/>
      <c r="AB1202" s="66"/>
      <c r="AC1202" s="66"/>
      <c r="AD1202" s="66"/>
      <c r="AE1202" s="66"/>
      <c r="AF1202" s="66"/>
      <c r="AG1202" s="66"/>
      <c r="AH1202" s="66"/>
      <c r="AI1202" s="66"/>
      <c r="AJ1202" s="66"/>
      <c r="AK1202" s="66"/>
      <c r="AL1202" s="66"/>
      <c r="AM1202" s="66"/>
      <c r="AN1202" s="66"/>
      <c r="AO1202" s="66"/>
      <c r="AP1202" s="66"/>
      <c r="AQ1202" s="66"/>
      <c r="AR1202" s="66"/>
      <c r="AS1202" s="66"/>
      <c r="AT1202" s="66"/>
      <c r="AU1202" s="66"/>
      <c r="AV1202" s="66"/>
      <c r="AW1202" s="66"/>
      <c r="AX1202" s="66"/>
      <c r="AY1202" s="66"/>
      <c r="AZ1202" s="66"/>
      <c r="BA1202" s="66"/>
      <c r="BB1202" s="66"/>
      <c r="BC1202" s="66"/>
      <c r="BD1202" s="66"/>
      <c r="BE1202" s="66"/>
      <c r="BF1202" s="66"/>
      <c r="BG1202" s="66"/>
      <c r="BH1202" s="66"/>
      <c r="BI1202" s="66"/>
      <c r="BJ1202" s="66"/>
    </row>
    <row r="1203" spans="4:62">
      <c r="D1203" s="66"/>
      <c r="E1203" s="66"/>
      <c r="F1203" s="66"/>
      <c r="G1203" s="66"/>
      <c r="H1203" s="66"/>
      <c r="I1203" s="66"/>
      <c r="J1203" s="66"/>
      <c r="K1203" s="66"/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  <c r="X1203" s="66"/>
      <c r="Y1203" s="66"/>
      <c r="Z1203" s="66"/>
      <c r="AA1203" s="66"/>
      <c r="AB1203" s="66"/>
      <c r="AC1203" s="66"/>
      <c r="AD1203" s="66"/>
      <c r="AE1203" s="66"/>
      <c r="AF1203" s="66"/>
      <c r="AG1203" s="66"/>
      <c r="AH1203" s="66"/>
      <c r="AI1203" s="66"/>
      <c r="AJ1203" s="66"/>
      <c r="AK1203" s="66"/>
      <c r="AL1203" s="66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  <c r="BH1203" s="66"/>
      <c r="BI1203" s="66"/>
      <c r="BJ1203" s="66"/>
    </row>
    <row r="1204" spans="4:62">
      <c r="D1204" s="66"/>
      <c r="E1204" s="66"/>
      <c r="F1204" s="66"/>
      <c r="G1204" s="66"/>
      <c r="H1204" s="66"/>
      <c r="I1204" s="66"/>
      <c r="J1204" s="66"/>
      <c r="K1204" s="66"/>
      <c r="L1204" s="66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  <c r="X1204" s="66"/>
      <c r="Y1204" s="66"/>
      <c r="Z1204" s="66"/>
      <c r="AA1204" s="66"/>
      <c r="AB1204" s="66"/>
      <c r="AC1204" s="66"/>
      <c r="AD1204" s="66"/>
      <c r="AE1204" s="66"/>
      <c r="AF1204" s="66"/>
      <c r="AG1204" s="66"/>
      <c r="AH1204" s="66"/>
      <c r="AI1204" s="66"/>
      <c r="AJ1204" s="66"/>
      <c r="AK1204" s="66"/>
      <c r="AL1204" s="66"/>
      <c r="AM1204" s="66"/>
      <c r="AN1204" s="66"/>
      <c r="AO1204" s="66"/>
      <c r="AP1204" s="66"/>
      <c r="AQ1204" s="66"/>
      <c r="AR1204" s="66"/>
      <c r="AS1204" s="66"/>
      <c r="AT1204" s="66"/>
      <c r="AU1204" s="66"/>
      <c r="AV1204" s="66"/>
      <c r="AW1204" s="66"/>
      <c r="AX1204" s="66"/>
      <c r="AY1204" s="66"/>
      <c r="AZ1204" s="66"/>
      <c r="BA1204" s="66"/>
      <c r="BB1204" s="66"/>
      <c r="BC1204" s="66"/>
      <c r="BD1204" s="66"/>
      <c r="BE1204" s="66"/>
      <c r="BF1204" s="66"/>
      <c r="BG1204" s="66"/>
      <c r="BH1204" s="66"/>
      <c r="BI1204" s="66"/>
      <c r="BJ1204" s="66"/>
    </row>
    <row r="1205" spans="4:62">
      <c r="D1205" s="66"/>
      <c r="E1205" s="66"/>
      <c r="F1205" s="66"/>
      <c r="G1205" s="66"/>
      <c r="H1205" s="66"/>
      <c r="I1205" s="66"/>
      <c r="J1205" s="66"/>
      <c r="K1205" s="66"/>
      <c r="L1205" s="66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  <c r="X1205" s="66"/>
      <c r="Y1205" s="66"/>
      <c r="Z1205" s="66"/>
      <c r="AA1205" s="66"/>
      <c r="AB1205" s="66"/>
      <c r="AC1205" s="66"/>
      <c r="AD1205" s="66"/>
      <c r="AE1205" s="66"/>
      <c r="AF1205" s="66"/>
      <c r="AG1205" s="66"/>
      <c r="AH1205" s="66"/>
      <c r="AI1205" s="66"/>
      <c r="AJ1205" s="66"/>
      <c r="AK1205" s="66"/>
      <c r="AL1205" s="66"/>
      <c r="AM1205" s="66"/>
      <c r="AN1205" s="66"/>
      <c r="AO1205" s="66"/>
      <c r="AP1205" s="66"/>
      <c r="AQ1205" s="66"/>
      <c r="AR1205" s="66"/>
      <c r="AS1205" s="66"/>
      <c r="AT1205" s="66"/>
      <c r="AU1205" s="66"/>
      <c r="AV1205" s="66"/>
      <c r="AW1205" s="66"/>
      <c r="AX1205" s="66"/>
      <c r="AY1205" s="66"/>
      <c r="AZ1205" s="66"/>
      <c r="BA1205" s="66"/>
      <c r="BB1205" s="66"/>
      <c r="BC1205" s="66"/>
      <c r="BD1205" s="66"/>
      <c r="BE1205" s="66"/>
      <c r="BF1205" s="66"/>
      <c r="BG1205" s="66"/>
      <c r="BH1205" s="66"/>
      <c r="BI1205" s="66"/>
      <c r="BJ1205" s="66"/>
    </row>
    <row r="1206" spans="4:62">
      <c r="D1206" s="66"/>
      <c r="E1206" s="66"/>
      <c r="F1206" s="66"/>
      <c r="G1206" s="66"/>
      <c r="H1206" s="66"/>
      <c r="I1206" s="66"/>
      <c r="J1206" s="66"/>
      <c r="K1206" s="66"/>
      <c r="L1206" s="66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  <c r="X1206" s="66"/>
      <c r="Y1206" s="66"/>
      <c r="Z1206" s="66"/>
      <c r="AA1206" s="66"/>
      <c r="AB1206" s="66"/>
      <c r="AC1206" s="66"/>
      <c r="AD1206" s="66"/>
      <c r="AE1206" s="66"/>
      <c r="AF1206" s="66"/>
      <c r="AG1206" s="66"/>
      <c r="AH1206" s="66"/>
      <c r="AI1206" s="66"/>
      <c r="AJ1206" s="66"/>
      <c r="AK1206" s="66"/>
      <c r="AL1206" s="66"/>
      <c r="AM1206" s="66"/>
      <c r="AN1206" s="66"/>
      <c r="AO1206" s="66"/>
      <c r="AP1206" s="66"/>
      <c r="AQ1206" s="66"/>
      <c r="AR1206" s="66"/>
      <c r="AS1206" s="66"/>
      <c r="AT1206" s="66"/>
      <c r="AU1206" s="66"/>
      <c r="AV1206" s="66"/>
      <c r="AW1206" s="66"/>
      <c r="AX1206" s="66"/>
      <c r="AY1206" s="66"/>
      <c r="AZ1206" s="66"/>
      <c r="BA1206" s="66"/>
      <c r="BB1206" s="66"/>
      <c r="BC1206" s="66"/>
      <c r="BD1206" s="66"/>
      <c r="BE1206" s="66"/>
      <c r="BF1206" s="66"/>
      <c r="BG1206" s="66"/>
      <c r="BH1206" s="66"/>
      <c r="BI1206" s="66"/>
      <c r="BJ1206" s="66"/>
    </row>
    <row r="1207" spans="4:62">
      <c r="D1207" s="66"/>
      <c r="E1207" s="66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  <c r="X1207" s="66"/>
      <c r="Y1207" s="66"/>
      <c r="Z1207" s="66"/>
      <c r="AA1207" s="66"/>
      <c r="AB1207" s="66"/>
      <c r="AC1207" s="66"/>
      <c r="AD1207" s="66"/>
      <c r="AE1207" s="66"/>
      <c r="AF1207" s="66"/>
      <c r="AG1207" s="66"/>
      <c r="AH1207" s="66"/>
      <c r="AI1207" s="66"/>
      <c r="AJ1207" s="66"/>
      <c r="AK1207" s="66"/>
      <c r="AL1207" s="66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  <c r="BH1207" s="66"/>
      <c r="BI1207" s="66"/>
      <c r="BJ1207" s="66"/>
    </row>
    <row r="1208" spans="4:62">
      <c r="D1208" s="66"/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66"/>
      <c r="X1208" s="66"/>
      <c r="Y1208" s="66"/>
      <c r="Z1208" s="66"/>
      <c r="AA1208" s="66"/>
      <c r="AB1208" s="66"/>
      <c r="AC1208" s="66"/>
      <c r="AD1208" s="66"/>
      <c r="AE1208" s="66"/>
      <c r="AF1208" s="66"/>
      <c r="AG1208" s="66"/>
      <c r="AH1208" s="66"/>
      <c r="AI1208" s="66"/>
      <c r="AJ1208" s="66"/>
      <c r="AK1208" s="66"/>
      <c r="AL1208" s="66"/>
      <c r="AM1208" s="66"/>
      <c r="AN1208" s="66"/>
      <c r="AO1208" s="66"/>
      <c r="AP1208" s="66"/>
      <c r="AQ1208" s="66"/>
      <c r="AR1208" s="66"/>
      <c r="AS1208" s="66"/>
      <c r="AT1208" s="66"/>
      <c r="AU1208" s="66"/>
      <c r="AV1208" s="66"/>
      <c r="AW1208" s="66"/>
      <c r="AX1208" s="66"/>
      <c r="AY1208" s="66"/>
      <c r="AZ1208" s="66"/>
      <c r="BA1208" s="66"/>
      <c r="BB1208" s="66"/>
      <c r="BC1208" s="66"/>
      <c r="BD1208" s="66"/>
      <c r="BE1208" s="66"/>
      <c r="BF1208" s="66"/>
      <c r="BG1208" s="66"/>
      <c r="BH1208" s="66"/>
      <c r="BI1208" s="66"/>
      <c r="BJ1208" s="66"/>
    </row>
    <row r="1209" spans="4:62">
      <c r="D1209" s="66"/>
      <c r="E1209" s="66"/>
      <c r="F1209" s="66"/>
      <c r="G1209" s="66"/>
      <c r="H1209" s="66"/>
      <c r="I1209" s="66"/>
      <c r="J1209" s="66"/>
      <c r="K1209" s="66"/>
      <c r="L1209" s="66"/>
      <c r="M1209" s="66"/>
      <c r="N1209" s="66"/>
      <c r="O1209" s="66"/>
      <c r="P1209" s="66"/>
      <c r="Q1209" s="66"/>
      <c r="R1209" s="66"/>
      <c r="S1209" s="66"/>
      <c r="T1209" s="66"/>
      <c r="U1209" s="66"/>
      <c r="V1209" s="66"/>
      <c r="W1209" s="66"/>
      <c r="X1209" s="66"/>
      <c r="Y1209" s="66"/>
      <c r="Z1209" s="66"/>
      <c r="AA1209" s="66"/>
      <c r="AB1209" s="66"/>
      <c r="AC1209" s="66"/>
      <c r="AD1209" s="66"/>
      <c r="AE1209" s="66"/>
      <c r="AF1209" s="66"/>
      <c r="AG1209" s="66"/>
      <c r="AH1209" s="66"/>
      <c r="AI1209" s="66"/>
      <c r="AJ1209" s="66"/>
      <c r="AK1209" s="66"/>
      <c r="AL1209" s="66"/>
      <c r="AM1209" s="66"/>
      <c r="AN1209" s="66"/>
      <c r="AO1209" s="66"/>
      <c r="AP1209" s="66"/>
      <c r="AQ1209" s="66"/>
      <c r="AR1209" s="66"/>
      <c r="AS1209" s="66"/>
      <c r="AT1209" s="66"/>
      <c r="AU1209" s="66"/>
      <c r="AV1209" s="66"/>
      <c r="AW1209" s="66"/>
      <c r="AX1209" s="66"/>
      <c r="AY1209" s="66"/>
      <c r="AZ1209" s="66"/>
      <c r="BA1209" s="66"/>
      <c r="BB1209" s="66"/>
      <c r="BC1209" s="66"/>
      <c r="BD1209" s="66"/>
      <c r="BE1209" s="66"/>
      <c r="BF1209" s="66"/>
      <c r="BG1209" s="66"/>
      <c r="BH1209" s="66"/>
      <c r="BI1209" s="66"/>
      <c r="BJ1209" s="66"/>
    </row>
    <row r="1210" spans="4:62">
      <c r="D1210" s="66"/>
      <c r="E1210" s="66"/>
      <c r="F1210" s="66"/>
      <c r="G1210" s="66"/>
      <c r="H1210" s="66"/>
      <c r="I1210" s="66"/>
      <c r="J1210" s="66"/>
      <c r="K1210" s="66"/>
      <c r="L1210" s="66"/>
      <c r="M1210" s="66"/>
      <c r="N1210" s="66"/>
      <c r="O1210" s="66"/>
      <c r="P1210" s="66"/>
      <c r="Q1210" s="66"/>
      <c r="R1210" s="66"/>
      <c r="S1210" s="66"/>
      <c r="T1210" s="66"/>
      <c r="U1210" s="66"/>
      <c r="V1210" s="66"/>
      <c r="W1210" s="66"/>
      <c r="X1210" s="66"/>
      <c r="Y1210" s="66"/>
      <c r="Z1210" s="66"/>
      <c r="AA1210" s="66"/>
      <c r="AB1210" s="66"/>
      <c r="AC1210" s="66"/>
      <c r="AD1210" s="66"/>
      <c r="AE1210" s="66"/>
      <c r="AF1210" s="66"/>
      <c r="AG1210" s="66"/>
      <c r="AH1210" s="66"/>
      <c r="AI1210" s="66"/>
      <c r="AJ1210" s="66"/>
      <c r="AK1210" s="66"/>
      <c r="AL1210" s="66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  <c r="BH1210" s="66"/>
      <c r="BI1210" s="66"/>
      <c r="BJ1210" s="66"/>
    </row>
    <row r="1211" spans="4:62">
      <c r="D1211" s="66"/>
      <c r="E1211" s="66"/>
      <c r="F1211" s="66"/>
      <c r="G1211" s="66"/>
      <c r="H1211" s="66"/>
      <c r="I1211" s="66"/>
      <c r="J1211" s="66"/>
      <c r="K1211" s="66"/>
      <c r="L1211" s="66"/>
      <c r="M1211" s="66"/>
      <c r="N1211" s="66"/>
      <c r="O1211" s="66"/>
      <c r="P1211" s="66"/>
      <c r="Q1211" s="66"/>
      <c r="R1211" s="66"/>
      <c r="S1211" s="66"/>
      <c r="T1211" s="66"/>
      <c r="U1211" s="66"/>
      <c r="V1211" s="66"/>
      <c r="W1211" s="66"/>
      <c r="X1211" s="66"/>
      <c r="Y1211" s="66"/>
      <c r="Z1211" s="66"/>
      <c r="AA1211" s="66"/>
      <c r="AB1211" s="66"/>
      <c r="AC1211" s="66"/>
      <c r="AD1211" s="66"/>
      <c r="AE1211" s="66"/>
      <c r="AF1211" s="66"/>
      <c r="AG1211" s="66"/>
      <c r="AH1211" s="66"/>
      <c r="AI1211" s="66"/>
      <c r="AJ1211" s="66"/>
      <c r="AK1211" s="66"/>
      <c r="AL1211" s="66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  <c r="BH1211" s="66"/>
      <c r="BI1211" s="66"/>
      <c r="BJ1211" s="66"/>
    </row>
    <row r="1212" spans="4:62">
      <c r="D1212" s="66"/>
      <c r="E1212" s="66"/>
      <c r="F1212" s="66"/>
      <c r="G1212" s="66"/>
      <c r="H1212" s="66"/>
      <c r="I1212" s="66"/>
      <c r="J1212" s="66"/>
      <c r="K1212" s="66"/>
      <c r="L1212" s="66"/>
      <c r="M1212" s="66"/>
      <c r="N1212" s="66"/>
      <c r="O1212" s="66"/>
      <c r="P1212" s="66"/>
      <c r="Q1212" s="66"/>
      <c r="R1212" s="66"/>
      <c r="S1212" s="66"/>
      <c r="T1212" s="66"/>
      <c r="U1212" s="66"/>
      <c r="V1212" s="66"/>
      <c r="W1212" s="66"/>
      <c r="X1212" s="66"/>
      <c r="Y1212" s="66"/>
      <c r="Z1212" s="66"/>
      <c r="AA1212" s="66"/>
      <c r="AB1212" s="66"/>
      <c r="AC1212" s="66"/>
      <c r="AD1212" s="66"/>
      <c r="AE1212" s="66"/>
      <c r="AF1212" s="66"/>
      <c r="AG1212" s="66"/>
      <c r="AH1212" s="66"/>
      <c r="AI1212" s="66"/>
      <c r="AJ1212" s="66"/>
      <c r="AK1212" s="66"/>
      <c r="AL1212" s="66"/>
      <c r="AM1212" s="66"/>
      <c r="AN1212" s="66"/>
      <c r="AO1212" s="66"/>
      <c r="AP1212" s="66"/>
      <c r="AQ1212" s="66"/>
      <c r="AR1212" s="66"/>
      <c r="AS1212" s="66"/>
      <c r="AT1212" s="66"/>
      <c r="AU1212" s="66"/>
      <c r="AV1212" s="66"/>
      <c r="AW1212" s="66"/>
      <c r="AX1212" s="66"/>
      <c r="AY1212" s="66"/>
      <c r="AZ1212" s="66"/>
      <c r="BA1212" s="66"/>
      <c r="BB1212" s="66"/>
      <c r="BC1212" s="66"/>
      <c r="BD1212" s="66"/>
      <c r="BE1212" s="66"/>
      <c r="BF1212" s="66"/>
      <c r="BG1212" s="66"/>
      <c r="BH1212" s="66"/>
      <c r="BI1212" s="66"/>
      <c r="BJ1212" s="66"/>
    </row>
    <row r="1213" spans="4:62">
      <c r="D1213" s="66"/>
      <c r="E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6"/>
      <c r="S1213" s="66"/>
      <c r="T1213" s="66"/>
      <c r="U1213" s="66"/>
      <c r="V1213" s="66"/>
      <c r="W1213" s="66"/>
      <c r="X1213" s="66"/>
      <c r="Y1213" s="66"/>
      <c r="Z1213" s="66"/>
      <c r="AA1213" s="66"/>
      <c r="AB1213" s="66"/>
      <c r="AC1213" s="66"/>
      <c r="AD1213" s="66"/>
      <c r="AE1213" s="66"/>
      <c r="AF1213" s="66"/>
      <c r="AG1213" s="66"/>
      <c r="AH1213" s="66"/>
      <c r="AI1213" s="66"/>
      <c r="AJ1213" s="66"/>
      <c r="AK1213" s="66"/>
      <c r="AL1213" s="66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  <c r="BH1213" s="66"/>
      <c r="BI1213" s="66"/>
      <c r="BJ1213" s="66"/>
    </row>
    <row r="1214" spans="4:62">
      <c r="D1214" s="66"/>
      <c r="E1214" s="66"/>
      <c r="F1214" s="66"/>
      <c r="G1214" s="66"/>
      <c r="H1214" s="66"/>
      <c r="I1214" s="66"/>
      <c r="J1214" s="66"/>
      <c r="K1214" s="66"/>
      <c r="L1214" s="66"/>
      <c r="M1214" s="66"/>
      <c r="N1214" s="66"/>
      <c r="O1214" s="66"/>
      <c r="P1214" s="66"/>
      <c r="Q1214" s="66"/>
      <c r="R1214" s="66"/>
      <c r="S1214" s="66"/>
      <c r="T1214" s="66"/>
      <c r="U1214" s="66"/>
      <c r="V1214" s="66"/>
      <c r="W1214" s="66"/>
      <c r="X1214" s="66"/>
      <c r="Y1214" s="66"/>
      <c r="Z1214" s="66"/>
      <c r="AA1214" s="66"/>
      <c r="AB1214" s="66"/>
      <c r="AC1214" s="66"/>
      <c r="AD1214" s="66"/>
      <c r="AE1214" s="66"/>
      <c r="AF1214" s="66"/>
      <c r="AG1214" s="66"/>
      <c r="AH1214" s="66"/>
      <c r="AI1214" s="66"/>
      <c r="AJ1214" s="66"/>
      <c r="AK1214" s="66"/>
      <c r="AL1214" s="66"/>
      <c r="AM1214" s="66"/>
      <c r="AN1214" s="66"/>
      <c r="AO1214" s="66"/>
      <c r="AP1214" s="66"/>
      <c r="AQ1214" s="66"/>
      <c r="AR1214" s="66"/>
      <c r="AS1214" s="66"/>
      <c r="AT1214" s="66"/>
      <c r="AU1214" s="66"/>
      <c r="AV1214" s="66"/>
      <c r="AW1214" s="66"/>
      <c r="AX1214" s="66"/>
      <c r="AY1214" s="66"/>
      <c r="AZ1214" s="66"/>
      <c r="BA1214" s="66"/>
      <c r="BB1214" s="66"/>
      <c r="BC1214" s="66"/>
      <c r="BD1214" s="66"/>
      <c r="BE1214" s="66"/>
      <c r="BF1214" s="66"/>
      <c r="BG1214" s="66"/>
      <c r="BH1214" s="66"/>
      <c r="BI1214" s="66"/>
      <c r="BJ1214" s="66"/>
    </row>
    <row r="1215" spans="4:62">
      <c r="D1215" s="66"/>
      <c r="E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66"/>
      <c r="X1215" s="66"/>
      <c r="Y1215" s="66"/>
      <c r="Z1215" s="66"/>
      <c r="AA1215" s="66"/>
      <c r="AB1215" s="66"/>
      <c r="AC1215" s="66"/>
      <c r="AD1215" s="66"/>
      <c r="AE1215" s="66"/>
      <c r="AF1215" s="66"/>
      <c r="AG1215" s="66"/>
      <c r="AH1215" s="66"/>
      <c r="AI1215" s="66"/>
      <c r="AJ1215" s="66"/>
      <c r="AK1215" s="66"/>
      <c r="AL1215" s="66"/>
      <c r="AM1215" s="66"/>
      <c r="AN1215" s="66"/>
      <c r="AO1215" s="66"/>
      <c r="AP1215" s="66"/>
      <c r="AQ1215" s="66"/>
      <c r="AR1215" s="66"/>
      <c r="AS1215" s="66"/>
      <c r="AT1215" s="66"/>
      <c r="AU1215" s="66"/>
      <c r="AV1215" s="66"/>
      <c r="AW1215" s="66"/>
      <c r="AX1215" s="66"/>
      <c r="AY1215" s="66"/>
      <c r="AZ1215" s="66"/>
      <c r="BA1215" s="66"/>
      <c r="BB1215" s="66"/>
      <c r="BC1215" s="66"/>
      <c r="BD1215" s="66"/>
      <c r="BE1215" s="66"/>
      <c r="BF1215" s="66"/>
      <c r="BG1215" s="66"/>
      <c r="BH1215" s="66"/>
      <c r="BI1215" s="66"/>
      <c r="BJ1215" s="66"/>
    </row>
    <row r="1216" spans="4:62">
      <c r="D1216" s="66"/>
      <c r="E1216" s="66"/>
      <c r="F1216" s="66"/>
      <c r="G1216" s="66"/>
      <c r="H1216" s="66"/>
      <c r="I1216" s="66"/>
      <c r="J1216" s="66"/>
      <c r="K1216" s="66"/>
      <c r="L1216" s="66"/>
      <c r="M1216" s="66"/>
      <c r="N1216" s="66"/>
      <c r="O1216" s="66"/>
      <c r="P1216" s="66"/>
      <c r="Q1216" s="66"/>
      <c r="R1216" s="66"/>
      <c r="S1216" s="66"/>
      <c r="T1216" s="66"/>
      <c r="U1216" s="66"/>
      <c r="V1216" s="66"/>
      <c r="W1216" s="66"/>
      <c r="X1216" s="66"/>
      <c r="Y1216" s="66"/>
      <c r="Z1216" s="66"/>
      <c r="AA1216" s="66"/>
      <c r="AB1216" s="66"/>
      <c r="AC1216" s="66"/>
      <c r="AD1216" s="66"/>
      <c r="AE1216" s="66"/>
      <c r="AF1216" s="66"/>
      <c r="AG1216" s="66"/>
      <c r="AH1216" s="66"/>
      <c r="AI1216" s="66"/>
      <c r="AJ1216" s="66"/>
      <c r="AK1216" s="66"/>
      <c r="AL1216" s="66"/>
      <c r="AM1216" s="66"/>
      <c r="AN1216" s="66"/>
      <c r="AO1216" s="66"/>
      <c r="AP1216" s="66"/>
      <c r="AQ1216" s="66"/>
      <c r="AR1216" s="66"/>
      <c r="AS1216" s="66"/>
      <c r="AT1216" s="66"/>
      <c r="AU1216" s="66"/>
      <c r="AV1216" s="66"/>
      <c r="AW1216" s="66"/>
      <c r="AX1216" s="66"/>
      <c r="AY1216" s="66"/>
      <c r="AZ1216" s="66"/>
      <c r="BA1216" s="66"/>
      <c r="BB1216" s="66"/>
      <c r="BC1216" s="66"/>
      <c r="BD1216" s="66"/>
      <c r="BE1216" s="66"/>
      <c r="BF1216" s="66"/>
      <c r="BG1216" s="66"/>
      <c r="BH1216" s="66"/>
      <c r="BI1216" s="66"/>
      <c r="BJ1216" s="66"/>
    </row>
    <row r="1217" spans="4:62">
      <c r="D1217" s="66"/>
      <c r="E1217" s="66"/>
      <c r="F1217" s="66"/>
      <c r="G1217" s="66"/>
      <c r="H1217" s="66"/>
      <c r="I1217" s="66"/>
      <c r="J1217" s="66"/>
      <c r="K1217" s="66"/>
      <c r="L1217" s="66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66"/>
      <c r="X1217" s="66"/>
      <c r="Y1217" s="66"/>
      <c r="Z1217" s="66"/>
      <c r="AA1217" s="66"/>
      <c r="AB1217" s="66"/>
      <c r="AC1217" s="66"/>
      <c r="AD1217" s="66"/>
      <c r="AE1217" s="66"/>
      <c r="AF1217" s="66"/>
      <c r="AG1217" s="66"/>
      <c r="AH1217" s="66"/>
      <c r="AI1217" s="66"/>
      <c r="AJ1217" s="66"/>
      <c r="AK1217" s="66"/>
      <c r="AL1217" s="66"/>
      <c r="AM1217" s="66"/>
      <c r="AN1217" s="66"/>
      <c r="AO1217" s="66"/>
      <c r="AP1217" s="66"/>
      <c r="AQ1217" s="66"/>
      <c r="AR1217" s="66"/>
      <c r="AS1217" s="66"/>
      <c r="AT1217" s="66"/>
      <c r="AU1217" s="66"/>
      <c r="AV1217" s="66"/>
      <c r="AW1217" s="66"/>
      <c r="AX1217" s="66"/>
      <c r="AY1217" s="66"/>
      <c r="AZ1217" s="66"/>
      <c r="BA1217" s="66"/>
      <c r="BB1217" s="66"/>
      <c r="BC1217" s="66"/>
      <c r="BD1217" s="66"/>
      <c r="BE1217" s="66"/>
      <c r="BF1217" s="66"/>
      <c r="BG1217" s="66"/>
      <c r="BH1217" s="66"/>
      <c r="BI1217" s="66"/>
      <c r="BJ1217" s="66"/>
    </row>
    <row r="1218" spans="4:62">
      <c r="D1218" s="66"/>
      <c r="E1218" s="66"/>
      <c r="F1218" s="66"/>
      <c r="G1218" s="66"/>
      <c r="H1218" s="66"/>
      <c r="I1218" s="66"/>
      <c r="J1218" s="66"/>
      <c r="K1218" s="66"/>
      <c r="L1218" s="66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66"/>
      <c r="X1218" s="66"/>
      <c r="Y1218" s="66"/>
      <c r="Z1218" s="66"/>
      <c r="AA1218" s="66"/>
      <c r="AB1218" s="66"/>
      <c r="AC1218" s="66"/>
      <c r="AD1218" s="66"/>
      <c r="AE1218" s="66"/>
      <c r="AF1218" s="66"/>
      <c r="AG1218" s="66"/>
      <c r="AH1218" s="66"/>
      <c r="AI1218" s="66"/>
      <c r="AJ1218" s="66"/>
      <c r="AK1218" s="66"/>
      <c r="AL1218" s="66"/>
      <c r="AM1218" s="66"/>
      <c r="AN1218" s="66"/>
      <c r="AO1218" s="66"/>
      <c r="AP1218" s="66"/>
      <c r="AQ1218" s="66"/>
      <c r="AR1218" s="66"/>
      <c r="AS1218" s="66"/>
      <c r="AT1218" s="66"/>
      <c r="AU1218" s="66"/>
      <c r="AV1218" s="66"/>
      <c r="AW1218" s="66"/>
      <c r="AX1218" s="66"/>
      <c r="AY1218" s="66"/>
      <c r="AZ1218" s="66"/>
      <c r="BA1218" s="66"/>
      <c r="BB1218" s="66"/>
      <c r="BC1218" s="66"/>
      <c r="BD1218" s="66"/>
      <c r="BE1218" s="66"/>
      <c r="BF1218" s="66"/>
      <c r="BG1218" s="66"/>
      <c r="BH1218" s="66"/>
      <c r="BI1218" s="66"/>
      <c r="BJ1218" s="66"/>
    </row>
    <row r="1219" spans="4:62">
      <c r="D1219" s="66"/>
      <c r="E1219" s="66"/>
      <c r="F1219" s="66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66"/>
      <c r="X1219" s="66"/>
      <c r="Y1219" s="66"/>
      <c r="Z1219" s="66"/>
      <c r="AA1219" s="66"/>
      <c r="AB1219" s="66"/>
      <c r="AC1219" s="66"/>
      <c r="AD1219" s="66"/>
      <c r="AE1219" s="66"/>
      <c r="AF1219" s="66"/>
      <c r="AG1219" s="66"/>
      <c r="AH1219" s="66"/>
      <c r="AI1219" s="66"/>
      <c r="AJ1219" s="66"/>
      <c r="AK1219" s="66"/>
      <c r="AL1219" s="66"/>
      <c r="AM1219" s="66"/>
      <c r="AN1219" s="66"/>
      <c r="AO1219" s="66"/>
      <c r="AP1219" s="66"/>
      <c r="AQ1219" s="66"/>
      <c r="AR1219" s="66"/>
      <c r="AS1219" s="66"/>
      <c r="AT1219" s="66"/>
      <c r="AU1219" s="66"/>
      <c r="AV1219" s="66"/>
      <c r="AW1219" s="66"/>
      <c r="AX1219" s="66"/>
      <c r="AY1219" s="66"/>
      <c r="AZ1219" s="66"/>
      <c r="BA1219" s="66"/>
      <c r="BB1219" s="66"/>
      <c r="BC1219" s="66"/>
      <c r="BD1219" s="66"/>
      <c r="BE1219" s="66"/>
      <c r="BF1219" s="66"/>
      <c r="BG1219" s="66"/>
      <c r="BH1219" s="66"/>
      <c r="BI1219" s="66"/>
      <c r="BJ1219" s="66"/>
    </row>
    <row r="1220" spans="4:62">
      <c r="D1220" s="66"/>
      <c r="E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66"/>
      <c r="X1220" s="66"/>
      <c r="Y1220" s="66"/>
      <c r="Z1220" s="66"/>
      <c r="AA1220" s="66"/>
      <c r="AB1220" s="66"/>
      <c r="AC1220" s="66"/>
      <c r="AD1220" s="66"/>
      <c r="AE1220" s="66"/>
      <c r="AF1220" s="66"/>
      <c r="AG1220" s="66"/>
      <c r="AH1220" s="66"/>
      <c r="AI1220" s="66"/>
      <c r="AJ1220" s="66"/>
      <c r="AK1220" s="66"/>
      <c r="AL1220" s="66"/>
      <c r="AM1220" s="66"/>
      <c r="AN1220" s="66"/>
      <c r="AO1220" s="66"/>
      <c r="AP1220" s="66"/>
      <c r="AQ1220" s="66"/>
      <c r="AR1220" s="66"/>
      <c r="AS1220" s="66"/>
      <c r="AT1220" s="66"/>
      <c r="AU1220" s="66"/>
      <c r="AV1220" s="66"/>
      <c r="AW1220" s="66"/>
      <c r="AX1220" s="66"/>
      <c r="AY1220" s="66"/>
      <c r="AZ1220" s="66"/>
      <c r="BA1220" s="66"/>
      <c r="BB1220" s="66"/>
      <c r="BC1220" s="66"/>
      <c r="BD1220" s="66"/>
      <c r="BE1220" s="66"/>
      <c r="BF1220" s="66"/>
      <c r="BG1220" s="66"/>
      <c r="BH1220" s="66"/>
      <c r="BI1220" s="66"/>
      <c r="BJ1220" s="66"/>
    </row>
    <row r="1221" spans="4:62">
      <c r="D1221" s="66"/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66"/>
      <c r="X1221" s="66"/>
      <c r="Y1221" s="66"/>
      <c r="Z1221" s="66"/>
      <c r="AA1221" s="66"/>
      <c r="AB1221" s="66"/>
      <c r="AC1221" s="66"/>
      <c r="AD1221" s="66"/>
      <c r="AE1221" s="66"/>
      <c r="AF1221" s="66"/>
      <c r="AG1221" s="66"/>
      <c r="AH1221" s="66"/>
      <c r="AI1221" s="66"/>
      <c r="AJ1221" s="66"/>
      <c r="AK1221" s="66"/>
      <c r="AL1221" s="66"/>
      <c r="AM1221" s="66"/>
      <c r="AN1221" s="66"/>
      <c r="AO1221" s="66"/>
      <c r="AP1221" s="66"/>
      <c r="AQ1221" s="66"/>
      <c r="AR1221" s="66"/>
      <c r="AS1221" s="66"/>
      <c r="AT1221" s="66"/>
      <c r="AU1221" s="66"/>
      <c r="AV1221" s="66"/>
      <c r="AW1221" s="66"/>
      <c r="AX1221" s="66"/>
      <c r="AY1221" s="66"/>
      <c r="AZ1221" s="66"/>
      <c r="BA1221" s="66"/>
      <c r="BB1221" s="66"/>
      <c r="BC1221" s="66"/>
      <c r="BD1221" s="66"/>
      <c r="BE1221" s="66"/>
      <c r="BF1221" s="66"/>
      <c r="BG1221" s="66"/>
      <c r="BH1221" s="66"/>
      <c r="BI1221" s="66"/>
      <c r="BJ1221" s="66"/>
    </row>
    <row r="1222" spans="4:62">
      <c r="D1222" s="66"/>
      <c r="E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66"/>
      <c r="X1222" s="66"/>
      <c r="Y1222" s="66"/>
      <c r="Z1222" s="66"/>
      <c r="AA1222" s="66"/>
      <c r="AB1222" s="66"/>
      <c r="AC1222" s="66"/>
      <c r="AD1222" s="66"/>
      <c r="AE1222" s="66"/>
      <c r="AF1222" s="66"/>
      <c r="AG1222" s="66"/>
      <c r="AH1222" s="66"/>
      <c r="AI1222" s="66"/>
      <c r="AJ1222" s="66"/>
      <c r="AK1222" s="66"/>
      <c r="AL1222" s="66"/>
      <c r="AM1222" s="66"/>
      <c r="AN1222" s="66"/>
      <c r="AO1222" s="66"/>
      <c r="AP1222" s="66"/>
      <c r="AQ1222" s="66"/>
      <c r="AR1222" s="66"/>
      <c r="AS1222" s="66"/>
      <c r="AT1222" s="66"/>
      <c r="AU1222" s="66"/>
      <c r="AV1222" s="66"/>
      <c r="AW1222" s="66"/>
      <c r="AX1222" s="66"/>
      <c r="AY1222" s="66"/>
      <c r="AZ1222" s="66"/>
      <c r="BA1222" s="66"/>
      <c r="BB1222" s="66"/>
      <c r="BC1222" s="66"/>
      <c r="BD1222" s="66"/>
      <c r="BE1222" s="66"/>
      <c r="BF1222" s="66"/>
      <c r="BG1222" s="66"/>
      <c r="BH1222" s="66"/>
      <c r="BI1222" s="66"/>
      <c r="BJ1222" s="66"/>
    </row>
    <row r="1223" spans="4:62">
      <c r="D1223" s="66"/>
      <c r="E1223" s="66"/>
      <c r="F1223" s="66"/>
      <c r="G1223" s="66"/>
      <c r="H1223" s="66"/>
      <c r="I1223" s="66"/>
      <c r="J1223" s="66"/>
      <c r="K1223" s="66"/>
      <c r="L1223" s="66"/>
      <c r="M1223" s="66"/>
      <c r="N1223" s="66"/>
      <c r="O1223" s="66"/>
      <c r="P1223" s="66"/>
      <c r="Q1223" s="66"/>
      <c r="R1223" s="66"/>
      <c r="S1223" s="66"/>
      <c r="T1223" s="66"/>
      <c r="U1223" s="66"/>
      <c r="V1223" s="66"/>
      <c r="W1223" s="66"/>
      <c r="X1223" s="66"/>
      <c r="Y1223" s="66"/>
      <c r="Z1223" s="66"/>
      <c r="AA1223" s="66"/>
      <c r="AB1223" s="66"/>
      <c r="AC1223" s="66"/>
      <c r="AD1223" s="66"/>
      <c r="AE1223" s="66"/>
      <c r="AF1223" s="66"/>
      <c r="AG1223" s="66"/>
      <c r="AH1223" s="66"/>
      <c r="AI1223" s="66"/>
      <c r="AJ1223" s="66"/>
      <c r="AK1223" s="66"/>
      <c r="AL1223" s="66"/>
      <c r="AM1223" s="66"/>
      <c r="AN1223" s="66"/>
      <c r="AO1223" s="66"/>
      <c r="AP1223" s="66"/>
      <c r="AQ1223" s="66"/>
      <c r="AR1223" s="66"/>
      <c r="AS1223" s="66"/>
      <c r="AT1223" s="66"/>
      <c r="AU1223" s="66"/>
      <c r="AV1223" s="66"/>
      <c r="AW1223" s="66"/>
      <c r="AX1223" s="66"/>
      <c r="AY1223" s="66"/>
      <c r="AZ1223" s="66"/>
      <c r="BA1223" s="66"/>
      <c r="BB1223" s="66"/>
      <c r="BC1223" s="66"/>
      <c r="BD1223" s="66"/>
      <c r="BE1223" s="66"/>
      <c r="BF1223" s="66"/>
      <c r="BG1223" s="66"/>
      <c r="BH1223" s="66"/>
      <c r="BI1223" s="66"/>
      <c r="BJ1223" s="66"/>
    </row>
    <row r="1224" spans="4:62">
      <c r="D1224" s="66"/>
      <c r="E1224" s="66"/>
      <c r="F1224" s="66"/>
      <c r="G1224" s="66"/>
      <c r="H1224" s="66"/>
      <c r="I1224" s="66"/>
      <c r="J1224" s="66"/>
      <c r="K1224" s="66"/>
      <c r="L1224" s="66"/>
      <c r="M1224" s="66"/>
      <c r="N1224" s="66"/>
      <c r="O1224" s="66"/>
      <c r="P1224" s="66"/>
      <c r="Q1224" s="66"/>
      <c r="R1224" s="66"/>
      <c r="S1224" s="66"/>
      <c r="T1224" s="66"/>
      <c r="U1224" s="66"/>
      <c r="V1224" s="66"/>
      <c r="W1224" s="66"/>
      <c r="X1224" s="66"/>
      <c r="Y1224" s="66"/>
      <c r="Z1224" s="66"/>
      <c r="AA1224" s="66"/>
      <c r="AB1224" s="66"/>
      <c r="AC1224" s="66"/>
      <c r="AD1224" s="66"/>
      <c r="AE1224" s="66"/>
      <c r="AF1224" s="66"/>
      <c r="AG1224" s="66"/>
      <c r="AH1224" s="66"/>
      <c r="AI1224" s="66"/>
      <c r="AJ1224" s="66"/>
      <c r="AK1224" s="66"/>
      <c r="AL1224" s="66"/>
      <c r="AM1224" s="66"/>
      <c r="AN1224" s="66"/>
      <c r="AO1224" s="66"/>
      <c r="AP1224" s="66"/>
      <c r="AQ1224" s="66"/>
      <c r="AR1224" s="66"/>
      <c r="AS1224" s="66"/>
      <c r="AT1224" s="66"/>
      <c r="AU1224" s="66"/>
      <c r="AV1224" s="66"/>
      <c r="AW1224" s="66"/>
      <c r="AX1224" s="66"/>
      <c r="AY1224" s="66"/>
      <c r="AZ1224" s="66"/>
      <c r="BA1224" s="66"/>
      <c r="BB1224" s="66"/>
      <c r="BC1224" s="66"/>
      <c r="BD1224" s="66"/>
      <c r="BE1224" s="66"/>
      <c r="BF1224" s="66"/>
      <c r="BG1224" s="66"/>
      <c r="BH1224" s="66"/>
      <c r="BI1224" s="66"/>
      <c r="BJ1224" s="66"/>
    </row>
    <row r="1225" spans="4:62">
      <c r="D1225" s="66"/>
      <c r="E1225" s="66"/>
      <c r="F1225" s="66"/>
      <c r="G1225" s="66"/>
      <c r="H1225" s="66"/>
      <c r="I1225" s="66"/>
      <c r="J1225" s="66"/>
      <c r="K1225" s="66"/>
      <c r="L1225" s="66"/>
      <c r="M1225" s="66"/>
      <c r="N1225" s="66"/>
      <c r="O1225" s="66"/>
      <c r="P1225" s="66"/>
      <c r="Q1225" s="66"/>
      <c r="R1225" s="66"/>
      <c r="S1225" s="66"/>
      <c r="T1225" s="66"/>
      <c r="U1225" s="66"/>
      <c r="V1225" s="66"/>
      <c r="W1225" s="66"/>
      <c r="X1225" s="66"/>
      <c r="Y1225" s="66"/>
      <c r="Z1225" s="66"/>
      <c r="AA1225" s="66"/>
      <c r="AB1225" s="66"/>
      <c r="AC1225" s="66"/>
      <c r="AD1225" s="66"/>
      <c r="AE1225" s="66"/>
      <c r="AF1225" s="66"/>
      <c r="AG1225" s="66"/>
      <c r="AH1225" s="66"/>
      <c r="AI1225" s="66"/>
      <c r="AJ1225" s="66"/>
      <c r="AK1225" s="66"/>
      <c r="AL1225" s="66"/>
      <c r="AM1225" s="66"/>
      <c r="AN1225" s="66"/>
      <c r="AO1225" s="66"/>
      <c r="AP1225" s="66"/>
      <c r="AQ1225" s="66"/>
      <c r="AR1225" s="66"/>
      <c r="AS1225" s="66"/>
      <c r="AT1225" s="66"/>
      <c r="AU1225" s="66"/>
      <c r="AV1225" s="66"/>
      <c r="AW1225" s="66"/>
      <c r="AX1225" s="66"/>
      <c r="AY1225" s="66"/>
      <c r="AZ1225" s="66"/>
      <c r="BA1225" s="66"/>
      <c r="BB1225" s="66"/>
      <c r="BC1225" s="66"/>
      <c r="BD1225" s="66"/>
      <c r="BE1225" s="66"/>
      <c r="BF1225" s="66"/>
      <c r="BG1225" s="66"/>
      <c r="BH1225" s="66"/>
      <c r="BI1225" s="66"/>
      <c r="BJ1225" s="66"/>
    </row>
    <row r="1226" spans="4:62">
      <c r="D1226" s="66"/>
      <c r="E1226" s="66"/>
      <c r="F1226" s="66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  <c r="Q1226" s="66"/>
      <c r="R1226" s="66"/>
      <c r="S1226" s="66"/>
      <c r="T1226" s="66"/>
      <c r="U1226" s="66"/>
      <c r="V1226" s="66"/>
      <c r="W1226" s="66"/>
      <c r="X1226" s="66"/>
      <c r="Y1226" s="66"/>
      <c r="Z1226" s="66"/>
      <c r="AA1226" s="66"/>
      <c r="AB1226" s="66"/>
      <c r="AC1226" s="66"/>
      <c r="AD1226" s="66"/>
      <c r="AE1226" s="66"/>
      <c r="AF1226" s="66"/>
      <c r="AG1226" s="66"/>
      <c r="AH1226" s="66"/>
      <c r="AI1226" s="66"/>
      <c r="AJ1226" s="66"/>
      <c r="AK1226" s="66"/>
      <c r="AL1226" s="66"/>
      <c r="AM1226" s="66"/>
      <c r="AN1226" s="66"/>
      <c r="AO1226" s="66"/>
      <c r="AP1226" s="66"/>
      <c r="AQ1226" s="66"/>
      <c r="AR1226" s="66"/>
      <c r="AS1226" s="66"/>
      <c r="AT1226" s="66"/>
      <c r="AU1226" s="66"/>
      <c r="AV1226" s="66"/>
      <c r="AW1226" s="66"/>
      <c r="AX1226" s="66"/>
      <c r="AY1226" s="66"/>
      <c r="AZ1226" s="66"/>
      <c r="BA1226" s="66"/>
      <c r="BB1226" s="66"/>
      <c r="BC1226" s="66"/>
      <c r="BD1226" s="66"/>
      <c r="BE1226" s="66"/>
      <c r="BF1226" s="66"/>
      <c r="BG1226" s="66"/>
      <c r="BH1226" s="66"/>
      <c r="BI1226" s="66"/>
      <c r="BJ1226" s="66"/>
    </row>
    <row r="1227" spans="4:62">
      <c r="D1227" s="66"/>
      <c r="E1227" s="66"/>
      <c r="F1227" s="66"/>
      <c r="G1227" s="66"/>
      <c r="H1227" s="66"/>
      <c r="I1227" s="66"/>
      <c r="J1227" s="66"/>
      <c r="K1227" s="66"/>
      <c r="L1227" s="66"/>
      <c r="M1227" s="66"/>
      <c r="N1227" s="66"/>
      <c r="O1227" s="66"/>
      <c r="P1227" s="66"/>
      <c r="Q1227" s="66"/>
      <c r="R1227" s="66"/>
      <c r="S1227" s="66"/>
      <c r="T1227" s="66"/>
      <c r="U1227" s="66"/>
      <c r="V1227" s="66"/>
      <c r="W1227" s="66"/>
      <c r="X1227" s="66"/>
      <c r="Y1227" s="66"/>
      <c r="Z1227" s="66"/>
      <c r="AA1227" s="66"/>
      <c r="AB1227" s="66"/>
      <c r="AC1227" s="66"/>
      <c r="AD1227" s="66"/>
      <c r="AE1227" s="66"/>
      <c r="AF1227" s="66"/>
      <c r="AG1227" s="66"/>
      <c r="AH1227" s="66"/>
      <c r="AI1227" s="66"/>
      <c r="AJ1227" s="66"/>
      <c r="AK1227" s="66"/>
      <c r="AL1227" s="66"/>
      <c r="AM1227" s="66"/>
      <c r="AN1227" s="66"/>
      <c r="AO1227" s="66"/>
      <c r="AP1227" s="66"/>
      <c r="AQ1227" s="66"/>
      <c r="AR1227" s="66"/>
      <c r="AS1227" s="66"/>
      <c r="AT1227" s="66"/>
      <c r="AU1227" s="66"/>
      <c r="AV1227" s="66"/>
      <c r="AW1227" s="66"/>
      <c r="AX1227" s="66"/>
      <c r="AY1227" s="66"/>
      <c r="AZ1227" s="66"/>
      <c r="BA1227" s="66"/>
      <c r="BB1227" s="66"/>
      <c r="BC1227" s="66"/>
      <c r="BD1227" s="66"/>
      <c r="BE1227" s="66"/>
      <c r="BF1227" s="66"/>
      <c r="BG1227" s="66"/>
      <c r="BH1227" s="66"/>
      <c r="BI1227" s="66"/>
      <c r="BJ1227" s="66"/>
    </row>
    <row r="1228" spans="4:62">
      <c r="D1228" s="66"/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6"/>
      <c r="S1228" s="66"/>
      <c r="T1228" s="66"/>
      <c r="U1228" s="66"/>
      <c r="V1228" s="66"/>
      <c r="W1228" s="66"/>
      <c r="X1228" s="66"/>
      <c r="Y1228" s="66"/>
      <c r="Z1228" s="66"/>
      <c r="AA1228" s="66"/>
      <c r="AB1228" s="66"/>
      <c r="AC1228" s="66"/>
      <c r="AD1228" s="66"/>
      <c r="AE1228" s="66"/>
      <c r="AF1228" s="66"/>
      <c r="AG1228" s="66"/>
      <c r="AH1228" s="66"/>
      <c r="AI1228" s="66"/>
      <c r="AJ1228" s="66"/>
      <c r="AK1228" s="66"/>
      <c r="AL1228" s="66"/>
      <c r="AM1228" s="66"/>
      <c r="AN1228" s="66"/>
      <c r="AO1228" s="66"/>
      <c r="AP1228" s="66"/>
      <c r="AQ1228" s="66"/>
      <c r="AR1228" s="66"/>
      <c r="AS1228" s="66"/>
      <c r="AT1228" s="66"/>
      <c r="AU1228" s="66"/>
      <c r="AV1228" s="66"/>
      <c r="AW1228" s="66"/>
      <c r="AX1228" s="66"/>
      <c r="AY1228" s="66"/>
      <c r="AZ1228" s="66"/>
      <c r="BA1228" s="66"/>
      <c r="BB1228" s="66"/>
      <c r="BC1228" s="66"/>
      <c r="BD1228" s="66"/>
      <c r="BE1228" s="66"/>
      <c r="BF1228" s="66"/>
      <c r="BG1228" s="66"/>
      <c r="BH1228" s="66"/>
      <c r="BI1228" s="66"/>
      <c r="BJ1228" s="66"/>
    </row>
    <row r="1229" spans="4:62">
      <c r="D1229" s="66"/>
      <c r="E1229" s="66"/>
      <c r="F1229" s="66"/>
      <c r="G1229" s="66"/>
      <c r="H1229" s="66"/>
      <c r="I1229" s="66"/>
      <c r="J1229" s="66"/>
      <c r="K1229" s="66"/>
      <c r="L1229" s="66"/>
      <c r="M1229" s="66"/>
      <c r="N1229" s="66"/>
      <c r="O1229" s="66"/>
      <c r="P1229" s="66"/>
      <c r="Q1229" s="66"/>
      <c r="R1229" s="66"/>
      <c r="S1229" s="66"/>
      <c r="T1229" s="66"/>
      <c r="U1229" s="66"/>
      <c r="V1229" s="66"/>
      <c r="W1229" s="66"/>
      <c r="X1229" s="66"/>
      <c r="Y1229" s="66"/>
      <c r="Z1229" s="66"/>
      <c r="AA1229" s="66"/>
      <c r="AB1229" s="66"/>
      <c r="AC1229" s="66"/>
      <c r="AD1229" s="66"/>
      <c r="AE1229" s="66"/>
      <c r="AF1229" s="66"/>
      <c r="AG1229" s="66"/>
      <c r="AH1229" s="66"/>
      <c r="AI1229" s="66"/>
      <c r="AJ1229" s="66"/>
      <c r="AK1229" s="66"/>
      <c r="AL1229" s="66"/>
      <c r="AM1229" s="66"/>
      <c r="AN1229" s="66"/>
      <c r="AO1229" s="66"/>
      <c r="AP1229" s="66"/>
      <c r="AQ1229" s="66"/>
      <c r="AR1229" s="66"/>
      <c r="AS1229" s="66"/>
      <c r="AT1229" s="66"/>
      <c r="AU1229" s="66"/>
      <c r="AV1229" s="66"/>
      <c r="AW1229" s="66"/>
      <c r="AX1229" s="66"/>
      <c r="AY1229" s="66"/>
      <c r="AZ1229" s="66"/>
      <c r="BA1229" s="66"/>
      <c r="BB1229" s="66"/>
      <c r="BC1229" s="66"/>
      <c r="BD1229" s="66"/>
      <c r="BE1229" s="66"/>
      <c r="BF1229" s="66"/>
      <c r="BG1229" s="66"/>
      <c r="BH1229" s="66"/>
      <c r="BI1229" s="66"/>
      <c r="BJ1229" s="66"/>
    </row>
    <row r="1230" spans="4:62">
      <c r="D1230" s="66"/>
      <c r="E1230" s="66"/>
      <c r="F1230" s="66"/>
      <c r="G1230" s="66"/>
      <c r="H1230" s="66"/>
      <c r="I1230" s="66"/>
      <c r="J1230" s="66"/>
      <c r="K1230" s="66"/>
      <c r="L1230" s="66"/>
      <c r="M1230" s="66"/>
      <c r="N1230" s="66"/>
      <c r="O1230" s="66"/>
      <c r="P1230" s="66"/>
      <c r="Q1230" s="66"/>
      <c r="R1230" s="66"/>
      <c r="S1230" s="66"/>
      <c r="T1230" s="66"/>
      <c r="U1230" s="66"/>
      <c r="V1230" s="66"/>
      <c r="W1230" s="66"/>
      <c r="X1230" s="66"/>
      <c r="Y1230" s="66"/>
      <c r="Z1230" s="66"/>
      <c r="AA1230" s="66"/>
      <c r="AB1230" s="66"/>
      <c r="AC1230" s="66"/>
      <c r="AD1230" s="66"/>
      <c r="AE1230" s="66"/>
      <c r="AF1230" s="66"/>
      <c r="AG1230" s="66"/>
      <c r="AH1230" s="66"/>
      <c r="AI1230" s="66"/>
      <c r="AJ1230" s="66"/>
      <c r="AK1230" s="66"/>
      <c r="AL1230" s="66"/>
      <c r="AM1230" s="66"/>
      <c r="AN1230" s="66"/>
      <c r="AO1230" s="66"/>
      <c r="AP1230" s="66"/>
      <c r="AQ1230" s="66"/>
      <c r="AR1230" s="66"/>
      <c r="AS1230" s="66"/>
      <c r="AT1230" s="66"/>
      <c r="AU1230" s="66"/>
      <c r="AV1230" s="66"/>
      <c r="AW1230" s="66"/>
      <c r="AX1230" s="66"/>
      <c r="AY1230" s="66"/>
      <c r="AZ1230" s="66"/>
      <c r="BA1230" s="66"/>
      <c r="BB1230" s="66"/>
      <c r="BC1230" s="66"/>
      <c r="BD1230" s="66"/>
      <c r="BE1230" s="66"/>
      <c r="BF1230" s="66"/>
      <c r="BG1230" s="66"/>
      <c r="BH1230" s="66"/>
      <c r="BI1230" s="66"/>
      <c r="BJ1230" s="66"/>
    </row>
    <row r="1231" spans="4:62">
      <c r="D1231" s="66"/>
      <c r="E1231" s="66"/>
      <c r="F1231" s="66"/>
      <c r="G1231" s="66"/>
      <c r="H1231" s="66"/>
      <c r="I1231" s="66"/>
      <c r="J1231" s="66"/>
      <c r="K1231" s="66"/>
      <c r="L1231" s="66"/>
      <c r="M1231" s="66"/>
      <c r="N1231" s="66"/>
      <c r="O1231" s="66"/>
      <c r="P1231" s="66"/>
      <c r="Q1231" s="66"/>
      <c r="R1231" s="66"/>
      <c r="S1231" s="66"/>
      <c r="T1231" s="66"/>
      <c r="U1231" s="66"/>
      <c r="V1231" s="66"/>
      <c r="W1231" s="66"/>
      <c r="X1231" s="66"/>
      <c r="Y1231" s="66"/>
      <c r="Z1231" s="66"/>
      <c r="AA1231" s="66"/>
      <c r="AB1231" s="66"/>
      <c r="AC1231" s="66"/>
      <c r="AD1231" s="66"/>
      <c r="AE1231" s="66"/>
      <c r="AF1231" s="66"/>
      <c r="AG1231" s="66"/>
      <c r="AH1231" s="66"/>
      <c r="AI1231" s="66"/>
      <c r="AJ1231" s="66"/>
      <c r="AK1231" s="66"/>
      <c r="AL1231" s="66"/>
      <c r="AM1231" s="66"/>
      <c r="AN1231" s="66"/>
      <c r="AO1231" s="66"/>
      <c r="AP1231" s="66"/>
      <c r="AQ1231" s="66"/>
      <c r="AR1231" s="66"/>
      <c r="AS1231" s="66"/>
      <c r="AT1231" s="66"/>
      <c r="AU1231" s="66"/>
      <c r="AV1231" s="66"/>
      <c r="AW1231" s="66"/>
      <c r="AX1231" s="66"/>
      <c r="AY1231" s="66"/>
      <c r="AZ1231" s="66"/>
      <c r="BA1231" s="66"/>
      <c r="BB1231" s="66"/>
      <c r="BC1231" s="66"/>
      <c r="BD1231" s="66"/>
      <c r="BE1231" s="66"/>
      <c r="BF1231" s="66"/>
      <c r="BG1231" s="66"/>
      <c r="BH1231" s="66"/>
      <c r="BI1231" s="66"/>
      <c r="BJ1231" s="66"/>
    </row>
    <row r="1232" spans="4:62">
      <c r="D1232" s="66"/>
      <c r="E1232" s="66"/>
      <c r="F1232" s="66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6"/>
      <c r="S1232" s="66"/>
      <c r="T1232" s="66"/>
      <c r="U1232" s="66"/>
      <c r="V1232" s="66"/>
      <c r="W1232" s="66"/>
      <c r="X1232" s="66"/>
      <c r="Y1232" s="66"/>
      <c r="Z1232" s="66"/>
      <c r="AA1232" s="66"/>
      <c r="AB1232" s="66"/>
      <c r="AC1232" s="66"/>
      <c r="AD1232" s="66"/>
      <c r="AE1232" s="66"/>
      <c r="AF1232" s="66"/>
      <c r="AG1232" s="66"/>
      <c r="AH1232" s="66"/>
      <c r="AI1232" s="66"/>
      <c r="AJ1232" s="66"/>
      <c r="AK1232" s="66"/>
      <c r="AL1232" s="66"/>
      <c r="AM1232" s="66"/>
      <c r="AN1232" s="66"/>
      <c r="AO1232" s="66"/>
      <c r="AP1232" s="66"/>
      <c r="AQ1232" s="66"/>
      <c r="AR1232" s="66"/>
      <c r="AS1232" s="66"/>
      <c r="AT1232" s="66"/>
      <c r="AU1232" s="66"/>
      <c r="AV1232" s="66"/>
      <c r="AW1232" s="66"/>
      <c r="AX1232" s="66"/>
      <c r="AY1232" s="66"/>
      <c r="AZ1232" s="66"/>
      <c r="BA1232" s="66"/>
      <c r="BB1232" s="66"/>
      <c r="BC1232" s="66"/>
      <c r="BD1232" s="66"/>
      <c r="BE1232" s="66"/>
      <c r="BF1232" s="66"/>
      <c r="BG1232" s="66"/>
      <c r="BH1232" s="66"/>
      <c r="BI1232" s="66"/>
      <c r="BJ1232" s="66"/>
    </row>
    <row r="1233" spans="4:62">
      <c r="D1233" s="66"/>
      <c r="E1233" s="66"/>
      <c r="F1233" s="66"/>
      <c r="G1233" s="66"/>
      <c r="H1233" s="66"/>
      <c r="I1233" s="66"/>
      <c r="J1233" s="66"/>
      <c r="K1233" s="66"/>
      <c r="L1233" s="66"/>
      <c r="M1233" s="66"/>
      <c r="N1233" s="66"/>
      <c r="O1233" s="66"/>
      <c r="P1233" s="66"/>
      <c r="Q1233" s="66"/>
      <c r="R1233" s="66"/>
      <c r="S1233" s="66"/>
      <c r="T1233" s="66"/>
      <c r="U1233" s="66"/>
      <c r="V1233" s="66"/>
      <c r="W1233" s="66"/>
      <c r="X1233" s="66"/>
      <c r="Y1233" s="66"/>
      <c r="Z1233" s="66"/>
      <c r="AA1233" s="66"/>
      <c r="AB1233" s="66"/>
      <c r="AC1233" s="66"/>
      <c r="AD1233" s="66"/>
      <c r="AE1233" s="66"/>
      <c r="AF1233" s="66"/>
      <c r="AG1233" s="66"/>
      <c r="AH1233" s="66"/>
      <c r="AI1233" s="66"/>
      <c r="AJ1233" s="66"/>
      <c r="AK1233" s="66"/>
      <c r="AL1233" s="66"/>
      <c r="AM1233" s="66"/>
      <c r="AN1233" s="66"/>
      <c r="AO1233" s="66"/>
      <c r="AP1233" s="66"/>
      <c r="AQ1233" s="66"/>
      <c r="AR1233" s="66"/>
      <c r="AS1233" s="66"/>
      <c r="AT1233" s="66"/>
      <c r="AU1233" s="66"/>
      <c r="AV1233" s="66"/>
      <c r="AW1233" s="66"/>
      <c r="AX1233" s="66"/>
      <c r="AY1233" s="66"/>
      <c r="AZ1233" s="66"/>
      <c r="BA1233" s="66"/>
      <c r="BB1233" s="66"/>
      <c r="BC1233" s="66"/>
      <c r="BD1233" s="66"/>
      <c r="BE1233" s="66"/>
      <c r="BF1233" s="66"/>
      <c r="BG1233" s="66"/>
      <c r="BH1233" s="66"/>
      <c r="BI1233" s="66"/>
      <c r="BJ1233" s="66"/>
    </row>
    <row r="1234" spans="4:62">
      <c r="D1234" s="66"/>
      <c r="E1234" s="66"/>
      <c r="F1234" s="66"/>
      <c r="G1234" s="66"/>
      <c r="H1234" s="66"/>
      <c r="I1234" s="66"/>
      <c r="J1234" s="66"/>
      <c r="K1234" s="66"/>
      <c r="L1234" s="66"/>
      <c r="M1234" s="66"/>
      <c r="N1234" s="66"/>
      <c r="O1234" s="66"/>
      <c r="P1234" s="66"/>
      <c r="Q1234" s="66"/>
      <c r="R1234" s="66"/>
      <c r="S1234" s="66"/>
      <c r="T1234" s="66"/>
      <c r="U1234" s="66"/>
      <c r="V1234" s="66"/>
      <c r="W1234" s="66"/>
      <c r="X1234" s="66"/>
      <c r="Y1234" s="66"/>
      <c r="Z1234" s="66"/>
      <c r="AA1234" s="66"/>
      <c r="AB1234" s="66"/>
      <c r="AC1234" s="66"/>
      <c r="AD1234" s="66"/>
      <c r="AE1234" s="66"/>
      <c r="AF1234" s="66"/>
      <c r="AG1234" s="66"/>
      <c r="AH1234" s="66"/>
      <c r="AI1234" s="66"/>
      <c r="AJ1234" s="66"/>
      <c r="AK1234" s="66"/>
      <c r="AL1234" s="66"/>
      <c r="AM1234" s="66"/>
      <c r="AN1234" s="66"/>
      <c r="AO1234" s="66"/>
      <c r="AP1234" s="66"/>
      <c r="AQ1234" s="66"/>
      <c r="AR1234" s="66"/>
      <c r="AS1234" s="66"/>
      <c r="AT1234" s="66"/>
      <c r="AU1234" s="66"/>
      <c r="AV1234" s="66"/>
      <c r="AW1234" s="66"/>
      <c r="AX1234" s="66"/>
      <c r="AY1234" s="66"/>
      <c r="AZ1234" s="66"/>
      <c r="BA1234" s="66"/>
      <c r="BB1234" s="66"/>
      <c r="BC1234" s="66"/>
      <c r="BD1234" s="66"/>
      <c r="BE1234" s="66"/>
      <c r="BF1234" s="66"/>
      <c r="BG1234" s="66"/>
      <c r="BH1234" s="66"/>
      <c r="BI1234" s="66"/>
      <c r="BJ1234" s="66"/>
    </row>
    <row r="1235" spans="4:62">
      <c r="D1235" s="66"/>
      <c r="E1235" s="66"/>
      <c r="F1235" s="66"/>
      <c r="G1235" s="66"/>
      <c r="H1235" s="66"/>
      <c r="I1235" s="66"/>
      <c r="J1235" s="66"/>
      <c r="K1235" s="66"/>
      <c r="L1235" s="66"/>
      <c r="M1235" s="66"/>
      <c r="N1235" s="66"/>
      <c r="O1235" s="66"/>
      <c r="P1235" s="66"/>
      <c r="Q1235" s="66"/>
      <c r="R1235" s="66"/>
      <c r="S1235" s="66"/>
      <c r="T1235" s="66"/>
      <c r="U1235" s="66"/>
      <c r="V1235" s="66"/>
      <c r="W1235" s="66"/>
      <c r="X1235" s="66"/>
      <c r="Y1235" s="66"/>
      <c r="Z1235" s="66"/>
      <c r="AA1235" s="66"/>
      <c r="AB1235" s="66"/>
      <c r="AC1235" s="66"/>
      <c r="AD1235" s="66"/>
      <c r="AE1235" s="66"/>
      <c r="AF1235" s="66"/>
      <c r="AG1235" s="66"/>
      <c r="AH1235" s="66"/>
      <c r="AI1235" s="66"/>
      <c r="AJ1235" s="66"/>
      <c r="AK1235" s="66"/>
      <c r="AL1235" s="66"/>
      <c r="AM1235" s="66"/>
      <c r="AN1235" s="66"/>
      <c r="AO1235" s="66"/>
      <c r="AP1235" s="66"/>
      <c r="AQ1235" s="66"/>
      <c r="AR1235" s="66"/>
      <c r="AS1235" s="66"/>
      <c r="AT1235" s="66"/>
      <c r="AU1235" s="66"/>
      <c r="AV1235" s="66"/>
      <c r="AW1235" s="66"/>
      <c r="AX1235" s="66"/>
      <c r="AY1235" s="66"/>
      <c r="AZ1235" s="66"/>
      <c r="BA1235" s="66"/>
      <c r="BB1235" s="66"/>
      <c r="BC1235" s="66"/>
      <c r="BD1235" s="66"/>
      <c r="BE1235" s="66"/>
      <c r="BF1235" s="66"/>
      <c r="BG1235" s="66"/>
      <c r="BH1235" s="66"/>
      <c r="BI1235" s="66"/>
      <c r="BJ1235" s="66"/>
    </row>
    <row r="1236" spans="4:62">
      <c r="D1236" s="66"/>
      <c r="E1236" s="66"/>
      <c r="F1236" s="66"/>
      <c r="G1236" s="66"/>
      <c r="H1236" s="66"/>
      <c r="I1236" s="66"/>
      <c r="J1236" s="66"/>
      <c r="K1236" s="66"/>
      <c r="L1236" s="66"/>
      <c r="M1236" s="66"/>
      <c r="N1236" s="66"/>
      <c r="O1236" s="66"/>
      <c r="P1236" s="66"/>
      <c r="Q1236" s="66"/>
      <c r="R1236" s="66"/>
      <c r="S1236" s="66"/>
      <c r="T1236" s="66"/>
      <c r="U1236" s="66"/>
      <c r="V1236" s="66"/>
      <c r="W1236" s="66"/>
      <c r="X1236" s="66"/>
      <c r="Y1236" s="66"/>
      <c r="Z1236" s="66"/>
      <c r="AA1236" s="66"/>
      <c r="AB1236" s="66"/>
      <c r="AC1236" s="66"/>
      <c r="AD1236" s="66"/>
      <c r="AE1236" s="66"/>
      <c r="AF1236" s="66"/>
      <c r="AG1236" s="66"/>
      <c r="AH1236" s="66"/>
      <c r="AI1236" s="66"/>
      <c r="AJ1236" s="66"/>
      <c r="AK1236" s="66"/>
      <c r="AL1236" s="66"/>
      <c r="AM1236" s="66"/>
      <c r="AN1236" s="66"/>
      <c r="AO1236" s="66"/>
      <c r="AP1236" s="66"/>
      <c r="AQ1236" s="66"/>
      <c r="AR1236" s="66"/>
      <c r="AS1236" s="66"/>
      <c r="AT1236" s="66"/>
      <c r="AU1236" s="66"/>
      <c r="AV1236" s="66"/>
      <c r="AW1236" s="66"/>
      <c r="AX1236" s="66"/>
      <c r="AY1236" s="66"/>
      <c r="AZ1236" s="66"/>
      <c r="BA1236" s="66"/>
      <c r="BB1236" s="66"/>
      <c r="BC1236" s="66"/>
      <c r="BD1236" s="66"/>
      <c r="BE1236" s="66"/>
      <c r="BF1236" s="66"/>
      <c r="BG1236" s="66"/>
      <c r="BH1236" s="66"/>
      <c r="BI1236" s="66"/>
      <c r="BJ1236" s="66"/>
    </row>
    <row r="1237" spans="4:62">
      <c r="D1237" s="66"/>
      <c r="E1237" s="66"/>
      <c r="F1237" s="66"/>
      <c r="G1237" s="66"/>
      <c r="H1237" s="66"/>
      <c r="I1237" s="66"/>
      <c r="J1237" s="66"/>
      <c r="K1237" s="66"/>
      <c r="L1237" s="66"/>
      <c r="M1237" s="66"/>
      <c r="N1237" s="66"/>
      <c r="O1237" s="66"/>
      <c r="P1237" s="66"/>
      <c r="Q1237" s="66"/>
      <c r="R1237" s="66"/>
      <c r="S1237" s="66"/>
      <c r="T1237" s="66"/>
      <c r="U1237" s="66"/>
      <c r="V1237" s="66"/>
      <c r="W1237" s="66"/>
      <c r="X1237" s="66"/>
      <c r="Y1237" s="66"/>
      <c r="Z1237" s="66"/>
      <c r="AA1237" s="66"/>
      <c r="AB1237" s="66"/>
      <c r="AC1237" s="66"/>
      <c r="AD1237" s="66"/>
      <c r="AE1237" s="66"/>
      <c r="AF1237" s="66"/>
      <c r="AG1237" s="66"/>
      <c r="AH1237" s="66"/>
      <c r="AI1237" s="66"/>
      <c r="AJ1237" s="66"/>
      <c r="AK1237" s="66"/>
      <c r="AL1237" s="66"/>
      <c r="AM1237" s="66"/>
      <c r="AN1237" s="66"/>
      <c r="AO1237" s="66"/>
      <c r="AP1237" s="66"/>
      <c r="AQ1237" s="66"/>
      <c r="AR1237" s="66"/>
      <c r="AS1237" s="66"/>
      <c r="AT1237" s="66"/>
      <c r="AU1237" s="66"/>
      <c r="AV1237" s="66"/>
      <c r="AW1237" s="66"/>
      <c r="AX1237" s="66"/>
      <c r="AY1237" s="66"/>
      <c r="AZ1237" s="66"/>
      <c r="BA1237" s="66"/>
      <c r="BB1237" s="66"/>
      <c r="BC1237" s="66"/>
      <c r="BD1237" s="66"/>
      <c r="BE1237" s="66"/>
      <c r="BF1237" s="66"/>
      <c r="BG1237" s="66"/>
      <c r="BH1237" s="66"/>
      <c r="BI1237" s="66"/>
      <c r="BJ1237" s="66"/>
    </row>
    <row r="1238" spans="4:62">
      <c r="D1238" s="66"/>
      <c r="E1238" s="66"/>
      <c r="F1238" s="66"/>
      <c r="G1238" s="66"/>
      <c r="H1238" s="66"/>
      <c r="I1238" s="66"/>
      <c r="J1238" s="66"/>
      <c r="K1238" s="66"/>
      <c r="L1238" s="66"/>
      <c r="M1238" s="66"/>
      <c r="N1238" s="66"/>
      <c r="O1238" s="66"/>
      <c r="P1238" s="66"/>
      <c r="Q1238" s="66"/>
      <c r="R1238" s="66"/>
      <c r="S1238" s="66"/>
      <c r="T1238" s="66"/>
      <c r="U1238" s="66"/>
      <c r="V1238" s="66"/>
      <c r="W1238" s="66"/>
      <c r="X1238" s="66"/>
      <c r="Y1238" s="66"/>
      <c r="Z1238" s="66"/>
      <c r="AA1238" s="66"/>
      <c r="AB1238" s="66"/>
      <c r="AC1238" s="66"/>
      <c r="AD1238" s="66"/>
      <c r="AE1238" s="66"/>
      <c r="AF1238" s="66"/>
      <c r="AG1238" s="66"/>
      <c r="AH1238" s="66"/>
      <c r="AI1238" s="66"/>
      <c r="AJ1238" s="66"/>
      <c r="AK1238" s="66"/>
      <c r="AL1238" s="66"/>
      <c r="AM1238" s="66"/>
      <c r="AN1238" s="66"/>
      <c r="AO1238" s="66"/>
      <c r="AP1238" s="66"/>
      <c r="AQ1238" s="66"/>
      <c r="AR1238" s="66"/>
      <c r="AS1238" s="66"/>
      <c r="AT1238" s="66"/>
      <c r="AU1238" s="66"/>
      <c r="AV1238" s="66"/>
      <c r="AW1238" s="66"/>
      <c r="AX1238" s="66"/>
      <c r="AY1238" s="66"/>
      <c r="AZ1238" s="66"/>
      <c r="BA1238" s="66"/>
      <c r="BB1238" s="66"/>
      <c r="BC1238" s="66"/>
      <c r="BD1238" s="66"/>
      <c r="BE1238" s="66"/>
      <c r="BF1238" s="66"/>
      <c r="BG1238" s="66"/>
      <c r="BH1238" s="66"/>
      <c r="BI1238" s="66"/>
      <c r="BJ1238" s="66"/>
    </row>
    <row r="1239" spans="4:62">
      <c r="D1239" s="66"/>
      <c r="E1239" s="66"/>
      <c r="F1239" s="66"/>
      <c r="G1239" s="66"/>
      <c r="H1239" s="66"/>
      <c r="I1239" s="66"/>
      <c r="J1239" s="66"/>
      <c r="K1239" s="66"/>
      <c r="L1239" s="66"/>
      <c r="M1239" s="66"/>
      <c r="N1239" s="66"/>
      <c r="O1239" s="66"/>
      <c r="P1239" s="66"/>
      <c r="Q1239" s="66"/>
      <c r="R1239" s="66"/>
      <c r="S1239" s="66"/>
      <c r="T1239" s="66"/>
      <c r="U1239" s="66"/>
      <c r="V1239" s="66"/>
      <c r="W1239" s="66"/>
      <c r="X1239" s="66"/>
      <c r="Y1239" s="66"/>
      <c r="Z1239" s="66"/>
      <c r="AA1239" s="66"/>
      <c r="AB1239" s="66"/>
      <c r="AC1239" s="66"/>
      <c r="AD1239" s="66"/>
      <c r="AE1239" s="66"/>
      <c r="AF1239" s="66"/>
      <c r="AG1239" s="66"/>
      <c r="AH1239" s="66"/>
      <c r="AI1239" s="66"/>
      <c r="AJ1239" s="66"/>
      <c r="AK1239" s="66"/>
      <c r="AL1239" s="66"/>
      <c r="AM1239" s="66"/>
      <c r="AN1239" s="66"/>
      <c r="AO1239" s="66"/>
      <c r="AP1239" s="66"/>
      <c r="AQ1239" s="66"/>
      <c r="AR1239" s="66"/>
      <c r="AS1239" s="66"/>
      <c r="AT1239" s="66"/>
      <c r="AU1239" s="66"/>
      <c r="AV1239" s="66"/>
      <c r="AW1239" s="66"/>
      <c r="AX1239" s="66"/>
      <c r="AY1239" s="66"/>
      <c r="AZ1239" s="66"/>
      <c r="BA1239" s="66"/>
      <c r="BB1239" s="66"/>
      <c r="BC1239" s="66"/>
      <c r="BD1239" s="66"/>
      <c r="BE1239" s="66"/>
      <c r="BF1239" s="66"/>
      <c r="BG1239" s="66"/>
      <c r="BH1239" s="66"/>
      <c r="BI1239" s="66"/>
      <c r="BJ1239" s="66"/>
    </row>
    <row r="1240" spans="4:62">
      <c r="D1240" s="66"/>
      <c r="E1240" s="66"/>
      <c r="F1240" s="66"/>
      <c r="G1240" s="66"/>
      <c r="H1240" s="66"/>
      <c r="I1240" s="66"/>
      <c r="J1240" s="66"/>
      <c r="K1240" s="66"/>
      <c r="L1240" s="66"/>
      <c r="M1240" s="66"/>
      <c r="N1240" s="66"/>
      <c r="O1240" s="66"/>
      <c r="P1240" s="66"/>
      <c r="Q1240" s="66"/>
      <c r="R1240" s="66"/>
      <c r="S1240" s="66"/>
      <c r="T1240" s="66"/>
      <c r="U1240" s="66"/>
      <c r="V1240" s="66"/>
      <c r="W1240" s="66"/>
      <c r="X1240" s="66"/>
      <c r="Y1240" s="66"/>
      <c r="Z1240" s="66"/>
      <c r="AA1240" s="66"/>
      <c r="AB1240" s="66"/>
      <c r="AC1240" s="66"/>
      <c r="AD1240" s="66"/>
      <c r="AE1240" s="66"/>
      <c r="AF1240" s="66"/>
      <c r="AG1240" s="66"/>
      <c r="AH1240" s="66"/>
      <c r="AI1240" s="66"/>
      <c r="AJ1240" s="66"/>
      <c r="AK1240" s="66"/>
      <c r="AL1240" s="66"/>
      <c r="AM1240" s="66"/>
      <c r="AN1240" s="66"/>
      <c r="AO1240" s="66"/>
      <c r="AP1240" s="66"/>
      <c r="AQ1240" s="66"/>
      <c r="AR1240" s="66"/>
      <c r="AS1240" s="66"/>
      <c r="AT1240" s="66"/>
      <c r="AU1240" s="66"/>
      <c r="AV1240" s="66"/>
      <c r="AW1240" s="66"/>
      <c r="AX1240" s="66"/>
      <c r="AY1240" s="66"/>
      <c r="AZ1240" s="66"/>
      <c r="BA1240" s="66"/>
      <c r="BB1240" s="66"/>
      <c r="BC1240" s="66"/>
      <c r="BD1240" s="66"/>
      <c r="BE1240" s="66"/>
      <c r="BF1240" s="66"/>
      <c r="BG1240" s="66"/>
      <c r="BH1240" s="66"/>
      <c r="BI1240" s="66"/>
      <c r="BJ1240" s="66"/>
    </row>
    <row r="1241" spans="4:62">
      <c r="D1241" s="66"/>
      <c r="E1241" s="66"/>
      <c r="F1241" s="66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6"/>
      <c r="U1241" s="66"/>
      <c r="V1241" s="66"/>
      <c r="W1241" s="66"/>
      <c r="X1241" s="66"/>
      <c r="Y1241" s="66"/>
      <c r="Z1241" s="66"/>
      <c r="AA1241" s="66"/>
      <c r="AB1241" s="66"/>
      <c r="AC1241" s="66"/>
      <c r="AD1241" s="66"/>
      <c r="AE1241" s="66"/>
      <c r="AF1241" s="66"/>
      <c r="AG1241" s="66"/>
      <c r="AH1241" s="66"/>
      <c r="AI1241" s="66"/>
      <c r="AJ1241" s="66"/>
      <c r="AK1241" s="66"/>
      <c r="AL1241" s="66"/>
      <c r="AM1241" s="66"/>
      <c r="AN1241" s="66"/>
      <c r="AO1241" s="66"/>
      <c r="AP1241" s="66"/>
      <c r="AQ1241" s="66"/>
      <c r="AR1241" s="66"/>
      <c r="AS1241" s="66"/>
      <c r="AT1241" s="66"/>
      <c r="AU1241" s="66"/>
      <c r="AV1241" s="66"/>
      <c r="AW1241" s="66"/>
      <c r="AX1241" s="66"/>
      <c r="AY1241" s="66"/>
      <c r="AZ1241" s="66"/>
      <c r="BA1241" s="66"/>
      <c r="BB1241" s="66"/>
      <c r="BC1241" s="66"/>
      <c r="BD1241" s="66"/>
      <c r="BE1241" s="66"/>
      <c r="BF1241" s="66"/>
      <c r="BG1241" s="66"/>
      <c r="BH1241" s="66"/>
      <c r="BI1241" s="66"/>
      <c r="BJ1241" s="66"/>
    </row>
    <row r="1242" spans="4:62">
      <c r="D1242" s="66"/>
      <c r="E1242" s="66"/>
      <c r="F1242" s="66"/>
      <c r="G1242" s="66"/>
      <c r="H1242" s="66"/>
      <c r="I1242" s="66"/>
      <c r="J1242" s="66"/>
      <c r="K1242" s="66"/>
      <c r="L1242" s="66"/>
      <c r="M1242" s="66"/>
      <c r="N1242" s="66"/>
      <c r="O1242" s="66"/>
      <c r="P1242" s="66"/>
      <c r="Q1242" s="66"/>
      <c r="R1242" s="66"/>
      <c r="S1242" s="66"/>
      <c r="T1242" s="66"/>
      <c r="U1242" s="66"/>
      <c r="V1242" s="66"/>
      <c r="W1242" s="66"/>
      <c r="X1242" s="66"/>
      <c r="Y1242" s="66"/>
      <c r="Z1242" s="66"/>
      <c r="AA1242" s="66"/>
      <c r="AB1242" s="66"/>
      <c r="AC1242" s="66"/>
      <c r="AD1242" s="66"/>
      <c r="AE1242" s="66"/>
      <c r="AF1242" s="66"/>
      <c r="AG1242" s="66"/>
      <c r="AH1242" s="66"/>
      <c r="AI1242" s="66"/>
      <c r="AJ1242" s="66"/>
      <c r="AK1242" s="66"/>
      <c r="AL1242" s="66"/>
      <c r="AM1242" s="66"/>
      <c r="AN1242" s="66"/>
      <c r="AO1242" s="66"/>
      <c r="AP1242" s="66"/>
      <c r="AQ1242" s="66"/>
      <c r="AR1242" s="66"/>
      <c r="AS1242" s="66"/>
      <c r="AT1242" s="66"/>
      <c r="AU1242" s="66"/>
      <c r="AV1242" s="66"/>
      <c r="AW1242" s="66"/>
      <c r="AX1242" s="66"/>
      <c r="AY1242" s="66"/>
      <c r="AZ1242" s="66"/>
      <c r="BA1242" s="66"/>
      <c r="BB1242" s="66"/>
      <c r="BC1242" s="66"/>
      <c r="BD1242" s="66"/>
      <c r="BE1242" s="66"/>
      <c r="BF1242" s="66"/>
      <c r="BG1242" s="66"/>
      <c r="BH1242" s="66"/>
      <c r="BI1242" s="66"/>
      <c r="BJ1242" s="66"/>
    </row>
    <row r="1243" spans="4:62">
      <c r="D1243" s="66"/>
      <c r="E1243" s="66"/>
      <c r="F1243" s="66"/>
      <c r="G1243" s="66"/>
      <c r="H1243" s="66"/>
      <c r="I1243" s="66"/>
      <c r="J1243" s="66"/>
      <c r="K1243" s="66"/>
      <c r="L1243" s="66"/>
      <c r="M1243" s="66"/>
      <c r="N1243" s="66"/>
      <c r="O1243" s="66"/>
      <c r="P1243" s="66"/>
      <c r="Q1243" s="66"/>
      <c r="R1243" s="66"/>
      <c r="S1243" s="66"/>
      <c r="T1243" s="66"/>
      <c r="U1243" s="66"/>
      <c r="V1243" s="66"/>
      <c r="W1243" s="66"/>
      <c r="X1243" s="66"/>
      <c r="Y1243" s="66"/>
      <c r="Z1243" s="66"/>
      <c r="AA1243" s="66"/>
      <c r="AB1243" s="66"/>
      <c r="AC1243" s="66"/>
      <c r="AD1243" s="66"/>
      <c r="AE1243" s="66"/>
      <c r="AF1243" s="66"/>
      <c r="AG1243" s="66"/>
      <c r="AH1243" s="66"/>
      <c r="AI1243" s="66"/>
      <c r="AJ1243" s="66"/>
      <c r="AK1243" s="66"/>
      <c r="AL1243" s="66"/>
      <c r="AM1243" s="66"/>
      <c r="AN1243" s="66"/>
      <c r="AO1243" s="66"/>
      <c r="AP1243" s="66"/>
      <c r="AQ1243" s="66"/>
      <c r="AR1243" s="66"/>
      <c r="AS1243" s="66"/>
      <c r="AT1243" s="66"/>
      <c r="AU1243" s="66"/>
      <c r="AV1243" s="66"/>
      <c r="AW1243" s="66"/>
      <c r="AX1243" s="66"/>
      <c r="AY1243" s="66"/>
      <c r="AZ1243" s="66"/>
      <c r="BA1243" s="66"/>
      <c r="BB1243" s="66"/>
      <c r="BC1243" s="66"/>
      <c r="BD1243" s="66"/>
      <c r="BE1243" s="66"/>
      <c r="BF1243" s="66"/>
      <c r="BG1243" s="66"/>
      <c r="BH1243" s="66"/>
      <c r="BI1243" s="66"/>
      <c r="BJ1243" s="66"/>
    </row>
    <row r="1244" spans="4:62">
      <c r="D1244" s="66"/>
      <c r="E1244" s="66"/>
      <c r="F1244" s="66"/>
      <c r="G1244" s="66"/>
      <c r="H1244" s="66"/>
      <c r="I1244" s="66"/>
      <c r="J1244" s="66"/>
      <c r="K1244" s="66"/>
      <c r="L1244" s="66"/>
      <c r="M1244" s="66"/>
      <c r="N1244" s="66"/>
      <c r="O1244" s="66"/>
      <c r="P1244" s="66"/>
      <c r="Q1244" s="66"/>
      <c r="R1244" s="66"/>
      <c r="S1244" s="66"/>
      <c r="T1244" s="66"/>
      <c r="U1244" s="66"/>
      <c r="V1244" s="66"/>
      <c r="W1244" s="66"/>
      <c r="X1244" s="66"/>
      <c r="Y1244" s="66"/>
      <c r="Z1244" s="66"/>
      <c r="AA1244" s="66"/>
      <c r="AB1244" s="66"/>
      <c r="AC1244" s="66"/>
      <c r="AD1244" s="66"/>
      <c r="AE1244" s="66"/>
      <c r="AF1244" s="66"/>
      <c r="AG1244" s="66"/>
      <c r="AH1244" s="66"/>
      <c r="AI1244" s="66"/>
      <c r="AJ1244" s="66"/>
      <c r="AK1244" s="66"/>
      <c r="AL1244" s="66"/>
      <c r="AM1244" s="66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  <c r="BH1244" s="66"/>
      <c r="BI1244" s="66"/>
      <c r="BJ1244" s="66"/>
    </row>
    <row r="1245" spans="4:62">
      <c r="D1245" s="66"/>
      <c r="E1245" s="66"/>
      <c r="F1245" s="66"/>
      <c r="G1245" s="66"/>
      <c r="H1245" s="66"/>
      <c r="I1245" s="66"/>
      <c r="J1245" s="66"/>
      <c r="K1245" s="66"/>
      <c r="L1245" s="66"/>
      <c r="M1245" s="66"/>
      <c r="N1245" s="66"/>
      <c r="O1245" s="66"/>
      <c r="P1245" s="66"/>
      <c r="Q1245" s="66"/>
      <c r="R1245" s="66"/>
      <c r="S1245" s="66"/>
      <c r="T1245" s="66"/>
      <c r="U1245" s="66"/>
      <c r="V1245" s="66"/>
      <c r="W1245" s="66"/>
      <c r="X1245" s="66"/>
      <c r="Y1245" s="66"/>
      <c r="Z1245" s="66"/>
      <c r="AA1245" s="66"/>
      <c r="AB1245" s="66"/>
      <c r="AC1245" s="66"/>
      <c r="AD1245" s="66"/>
      <c r="AE1245" s="66"/>
      <c r="AF1245" s="66"/>
      <c r="AG1245" s="66"/>
      <c r="AH1245" s="66"/>
      <c r="AI1245" s="66"/>
      <c r="AJ1245" s="66"/>
      <c r="AK1245" s="66"/>
      <c r="AL1245" s="66"/>
      <c r="AM1245" s="66"/>
      <c r="AN1245" s="66"/>
      <c r="AO1245" s="66"/>
      <c r="AP1245" s="66"/>
      <c r="AQ1245" s="66"/>
      <c r="AR1245" s="66"/>
      <c r="AS1245" s="66"/>
      <c r="AT1245" s="66"/>
      <c r="AU1245" s="66"/>
      <c r="AV1245" s="66"/>
      <c r="AW1245" s="66"/>
      <c r="AX1245" s="66"/>
      <c r="AY1245" s="66"/>
      <c r="AZ1245" s="66"/>
      <c r="BA1245" s="66"/>
      <c r="BB1245" s="66"/>
      <c r="BC1245" s="66"/>
      <c r="BD1245" s="66"/>
      <c r="BE1245" s="66"/>
      <c r="BF1245" s="66"/>
      <c r="BG1245" s="66"/>
      <c r="BH1245" s="66"/>
      <c r="BI1245" s="66"/>
      <c r="BJ1245" s="66"/>
    </row>
    <row r="1246" spans="4:62">
      <c r="D1246" s="66"/>
      <c r="E1246" s="66"/>
      <c r="F1246" s="66"/>
      <c r="G1246" s="66"/>
      <c r="H1246" s="66"/>
      <c r="I1246" s="66"/>
      <c r="J1246" s="66"/>
      <c r="K1246" s="66"/>
      <c r="L1246" s="66"/>
      <c r="M1246" s="66"/>
      <c r="N1246" s="66"/>
      <c r="O1246" s="66"/>
      <c r="P1246" s="66"/>
      <c r="Q1246" s="66"/>
      <c r="R1246" s="66"/>
      <c r="S1246" s="66"/>
      <c r="T1246" s="66"/>
      <c r="U1246" s="66"/>
      <c r="V1246" s="66"/>
      <c r="W1246" s="66"/>
      <c r="X1246" s="66"/>
      <c r="Y1246" s="66"/>
      <c r="Z1246" s="66"/>
      <c r="AA1246" s="66"/>
      <c r="AB1246" s="66"/>
      <c r="AC1246" s="66"/>
      <c r="AD1246" s="66"/>
      <c r="AE1246" s="66"/>
      <c r="AF1246" s="66"/>
      <c r="AG1246" s="66"/>
      <c r="AH1246" s="66"/>
      <c r="AI1246" s="66"/>
      <c r="AJ1246" s="66"/>
      <c r="AK1246" s="66"/>
      <c r="AL1246" s="66"/>
      <c r="AM1246" s="66"/>
      <c r="AN1246" s="66"/>
      <c r="AO1246" s="66"/>
      <c r="AP1246" s="66"/>
      <c r="AQ1246" s="66"/>
      <c r="AR1246" s="66"/>
      <c r="AS1246" s="66"/>
      <c r="AT1246" s="66"/>
      <c r="AU1246" s="66"/>
      <c r="AV1246" s="66"/>
      <c r="AW1246" s="66"/>
      <c r="AX1246" s="66"/>
      <c r="AY1246" s="66"/>
      <c r="AZ1246" s="66"/>
      <c r="BA1246" s="66"/>
      <c r="BB1246" s="66"/>
      <c r="BC1246" s="66"/>
      <c r="BD1246" s="66"/>
      <c r="BE1246" s="66"/>
      <c r="BF1246" s="66"/>
      <c r="BG1246" s="66"/>
      <c r="BH1246" s="66"/>
      <c r="BI1246" s="66"/>
      <c r="BJ1246" s="66"/>
    </row>
    <row r="1247" spans="4:62">
      <c r="D1247" s="66"/>
      <c r="E1247" s="66"/>
      <c r="F1247" s="66"/>
      <c r="G1247" s="66"/>
      <c r="H1247" s="66"/>
      <c r="I1247" s="66"/>
      <c r="J1247" s="66"/>
      <c r="K1247" s="66"/>
      <c r="L1247" s="66"/>
      <c r="M1247" s="66"/>
      <c r="N1247" s="66"/>
      <c r="O1247" s="66"/>
      <c r="P1247" s="66"/>
      <c r="Q1247" s="66"/>
      <c r="R1247" s="66"/>
      <c r="S1247" s="66"/>
      <c r="T1247" s="66"/>
      <c r="U1247" s="66"/>
      <c r="V1247" s="66"/>
      <c r="W1247" s="66"/>
      <c r="X1247" s="66"/>
      <c r="Y1247" s="66"/>
      <c r="Z1247" s="66"/>
      <c r="AA1247" s="66"/>
      <c r="AB1247" s="66"/>
      <c r="AC1247" s="66"/>
      <c r="AD1247" s="66"/>
      <c r="AE1247" s="66"/>
      <c r="AF1247" s="66"/>
      <c r="AG1247" s="66"/>
      <c r="AH1247" s="66"/>
      <c r="AI1247" s="66"/>
      <c r="AJ1247" s="66"/>
      <c r="AK1247" s="66"/>
      <c r="AL1247" s="66"/>
      <c r="AM1247" s="66"/>
      <c r="AN1247" s="66"/>
      <c r="AO1247" s="66"/>
      <c r="AP1247" s="66"/>
      <c r="AQ1247" s="66"/>
      <c r="AR1247" s="66"/>
      <c r="AS1247" s="66"/>
      <c r="AT1247" s="66"/>
      <c r="AU1247" s="66"/>
      <c r="AV1247" s="66"/>
      <c r="AW1247" s="66"/>
      <c r="AX1247" s="66"/>
      <c r="AY1247" s="66"/>
      <c r="AZ1247" s="66"/>
      <c r="BA1247" s="66"/>
      <c r="BB1247" s="66"/>
      <c r="BC1247" s="66"/>
      <c r="BD1247" s="66"/>
      <c r="BE1247" s="66"/>
      <c r="BF1247" s="66"/>
      <c r="BG1247" s="66"/>
      <c r="BH1247" s="66"/>
      <c r="BI1247" s="66"/>
      <c r="BJ1247" s="66"/>
    </row>
    <row r="1248" spans="4:62">
      <c r="D1248" s="66"/>
      <c r="E1248" s="66"/>
      <c r="F1248" s="66"/>
      <c r="G1248" s="66"/>
      <c r="H1248" s="66"/>
      <c r="I1248" s="66"/>
      <c r="J1248" s="66"/>
      <c r="K1248" s="66"/>
      <c r="L1248" s="66"/>
      <c r="M1248" s="66"/>
      <c r="N1248" s="66"/>
      <c r="O1248" s="66"/>
      <c r="P1248" s="66"/>
      <c r="Q1248" s="66"/>
      <c r="R1248" s="66"/>
      <c r="S1248" s="66"/>
      <c r="T1248" s="66"/>
      <c r="U1248" s="66"/>
      <c r="V1248" s="66"/>
      <c r="W1248" s="66"/>
      <c r="X1248" s="66"/>
      <c r="Y1248" s="66"/>
      <c r="Z1248" s="66"/>
      <c r="AA1248" s="66"/>
      <c r="AB1248" s="66"/>
      <c r="AC1248" s="66"/>
      <c r="AD1248" s="66"/>
      <c r="AE1248" s="66"/>
      <c r="AF1248" s="66"/>
      <c r="AG1248" s="66"/>
      <c r="AH1248" s="66"/>
      <c r="AI1248" s="66"/>
      <c r="AJ1248" s="66"/>
      <c r="AK1248" s="66"/>
      <c r="AL1248" s="66"/>
      <c r="AM1248" s="66"/>
      <c r="AN1248" s="66"/>
      <c r="AO1248" s="66"/>
      <c r="AP1248" s="66"/>
      <c r="AQ1248" s="66"/>
      <c r="AR1248" s="66"/>
      <c r="AS1248" s="66"/>
      <c r="AT1248" s="66"/>
      <c r="AU1248" s="66"/>
      <c r="AV1248" s="66"/>
      <c r="AW1248" s="66"/>
      <c r="AX1248" s="66"/>
      <c r="AY1248" s="66"/>
      <c r="AZ1248" s="66"/>
      <c r="BA1248" s="66"/>
      <c r="BB1248" s="66"/>
      <c r="BC1248" s="66"/>
      <c r="BD1248" s="66"/>
      <c r="BE1248" s="66"/>
      <c r="BF1248" s="66"/>
      <c r="BG1248" s="66"/>
      <c r="BH1248" s="66"/>
      <c r="BI1248" s="66"/>
      <c r="BJ1248" s="66"/>
    </row>
    <row r="1249" spans="4:62">
      <c r="D1249" s="66"/>
      <c r="E1249" s="66"/>
      <c r="F1249" s="66"/>
      <c r="G1249" s="66"/>
      <c r="H1249" s="66"/>
      <c r="I1249" s="66"/>
      <c r="J1249" s="66"/>
      <c r="K1249" s="66"/>
      <c r="L1249" s="66"/>
      <c r="M1249" s="66"/>
      <c r="N1249" s="66"/>
      <c r="O1249" s="66"/>
      <c r="P1249" s="66"/>
      <c r="Q1249" s="66"/>
      <c r="R1249" s="66"/>
      <c r="S1249" s="66"/>
      <c r="T1249" s="66"/>
      <c r="U1249" s="66"/>
      <c r="V1249" s="66"/>
      <c r="W1249" s="66"/>
      <c r="X1249" s="66"/>
      <c r="Y1249" s="66"/>
      <c r="Z1249" s="66"/>
      <c r="AA1249" s="66"/>
      <c r="AB1249" s="66"/>
      <c r="AC1249" s="66"/>
      <c r="AD1249" s="66"/>
      <c r="AE1249" s="66"/>
      <c r="AF1249" s="66"/>
      <c r="AG1249" s="66"/>
      <c r="AH1249" s="66"/>
      <c r="AI1249" s="66"/>
      <c r="AJ1249" s="66"/>
      <c r="AK1249" s="66"/>
      <c r="AL1249" s="66"/>
      <c r="AM1249" s="66"/>
      <c r="AN1249" s="66"/>
      <c r="AO1249" s="66"/>
      <c r="AP1249" s="66"/>
      <c r="AQ1249" s="66"/>
      <c r="AR1249" s="66"/>
      <c r="AS1249" s="66"/>
      <c r="AT1249" s="66"/>
      <c r="AU1249" s="66"/>
      <c r="AV1249" s="66"/>
      <c r="AW1249" s="66"/>
      <c r="AX1249" s="66"/>
      <c r="AY1249" s="66"/>
      <c r="AZ1249" s="66"/>
      <c r="BA1249" s="66"/>
      <c r="BB1249" s="66"/>
      <c r="BC1249" s="66"/>
      <c r="BD1249" s="66"/>
      <c r="BE1249" s="66"/>
      <c r="BF1249" s="66"/>
      <c r="BG1249" s="66"/>
      <c r="BH1249" s="66"/>
      <c r="BI1249" s="66"/>
      <c r="BJ1249" s="66"/>
    </row>
    <row r="1250" spans="4:62">
      <c r="D1250" s="66"/>
      <c r="E1250" s="66"/>
      <c r="F1250" s="66"/>
      <c r="G1250" s="66"/>
      <c r="H1250" s="66"/>
      <c r="I1250" s="66"/>
      <c r="J1250" s="66"/>
      <c r="K1250" s="66"/>
      <c r="L1250" s="66"/>
      <c r="M1250" s="66"/>
      <c r="N1250" s="66"/>
      <c r="O1250" s="66"/>
      <c r="P1250" s="66"/>
      <c r="Q1250" s="66"/>
      <c r="R1250" s="66"/>
      <c r="S1250" s="66"/>
      <c r="T1250" s="66"/>
      <c r="U1250" s="66"/>
      <c r="V1250" s="66"/>
      <c r="W1250" s="66"/>
      <c r="X1250" s="66"/>
      <c r="Y1250" s="66"/>
      <c r="Z1250" s="66"/>
      <c r="AA1250" s="66"/>
      <c r="AB1250" s="66"/>
      <c r="AC1250" s="66"/>
      <c r="AD1250" s="66"/>
      <c r="AE1250" s="66"/>
      <c r="AF1250" s="66"/>
      <c r="AG1250" s="66"/>
      <c r="AH1250" s="66"/>
      <c r="AI1250" s="66"/>
      <c r="AJ1250" s="66"/>
      <c r="AK1250" s="66"/>
      <c r="AL1250" s="66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  <c r="BH1250" s="66"/>
      <c r="BI1250" s="66"/>
      <c r="BJ1250" s="66"/>
    </row>
    <row r="1251" spans="4:62"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6"/>
      <c r="Z1251" s="66"/>
      <c r="AA1251" s="66"/>
      <c r="AB1251" s="66"/>
      <c r="AC1251" s="66"/>
      <c r="AD1251" s="66"/>
      <c r="AE1251" s="66"/>
      <c r="AF1251" s="66"/>
      <c r="AG1251" s="66"/>
      <c r="AH1251" s="66"/>
      <c r="AI1251" s="66"/>
      <c r="AJ1251" s="66"/>
      <c r="AK1251" s="66"/>
      <c r="AL1251" s="66"/>
      <c r="AM1251" s="66"/>
      <c r="AN1251" s="66"/>
      <c r="AO1251" s="66"/>
      <c r="AP1251" s="66"/>
      <c r="AQ1251" s="66"/>
      <c r="AR1251" s="66"/>
      <c r="AS1251" s="66"/>
      <c r="AT1251" s="66"/>
      <c r="AU1251" s="66"/>
      <c r="AV1251" s="66"/>
      <c r="AW1251" s="66"/>
      <c r="AX1251" s="66"/>
      <c r="AY1251" s="66"/>
      <c r="AZ1251" s="66"/>
      <c r="BA1251" s="66"/>
      <c r="BB1251" s="66"/>
      <c r="BC1251" s="66"/>
      <c r="BD1251" s="66"/>
      <c r="BE1251" s="66"/>
      <c r="BF1251" s="66"/>
      <c r="BG1251" s="66"/>
      <c r="BH1251" s="66"/>
      <c r="BI1251" s="66"/>
      <c r="BJ1251" s="66"/>
    </row>
    <row r="1252" spans="4:62">
      <c r="D1252" s="66"/>
      <c r="E1252" s="66"/>
      <c r="F1252" s="66"/>
      <c r="G1252" s="66"/>
      <c r="H1252" s="66"/>
      <c r="I1252" s="66"/>
      <c r="J1252" s="66"/>
      <c r="K1252" s="66"/>
      <c r="L1252" s="66"/>
      <c r="M1252" s="66"/>
      <c r="N1252" s="66"/>
      <c r="O1252" s="66"/>
      <c r="P1252" s="66"/>
      <c r="Q1252" s="66"/>
      <c r="R1252" s="66"/>
      <c r="S1252" s="66"/>
      <c r="T1252" s="66"/>
      <c r="U1252" s="66"/>
      <c r="V1252" s="66"/>
      <c r="W1252" s="66"/>
      <c r="X1252" s="66"/>
      <c r="Y1252" s="66"/>
      <c r="Z1252" s="66"/>
      <c r="AA1252" s="66"/>
      <c r="AB1252" s="66"/>
      <c r="AC1252" s="66"/>
      <c r="AD1252" s="66"/>
      <c r="AE1252" s="66"/>
      <c r="AF1252" s="66"/>
      <c r="AG1252" s="66"/>
      <c r="AH1252" s="66"/>
      <c r="AI1252" s="66"/>
      <c r="AJ1252" s="66"/>
      <c r="AK1252" s="66"/>
      <c r="AL1252" s="66"/>
      <c r="AM1252" s="66"/>
      <c r="AN1252" s="66"/>
      <c r="AO1252" s="66"/>
      <c r="AP1252" s="66"/>
      <c r="AQ1252" s="66"/>
      <c r="AR1252" s="66"/>
      <c r="AS1252" s="66"/>
      <c r="AT1252" s="66"/>
      <c r="AU1252" s="66"/>
      <c r="AV1252" s="66"/>
      <c r="AW1252" s="66"/>
      <c r="AX1252" s="66"/>
      <c r="AY1252" s="66"/>
      <c r="AZ1252" s="66"/>
      <c r="BA1252" s="66"/>
      <c r="BB1252" s="66"/>
      <c r="BC1252" s="66"/>
      <c r="BD1252" s="66"/>
      <c r="BE1252" s="66"/>
      <c r="BF1252" s="66"/>
      <c r="BG1252" s="66"/>
      <c r="BH1252" s="66"/>
      <c r="BI1252" s="66"/>
      <c r="BJ1252" s="66"/>
    </row>
    <row r="1253" spans="4:62">
      <c r="D1253" s="66"/>
      <c r="E1253" s="66"/>
      <c r="F1253" s="66"/>
      <c r="G1253" s="66"/>
      <c r="H1253" s="66"/>
      <c r="I1253" s="66"/>
      <c r="J1253" s="66"/>
      <c r="K1253" s="66"/>
      <c r="L1253" s="66"/>
      <c r="M1253" s="66"/>
      <c r="N1253" s="66"/>
      <c r="O1253" s="66"/>
      <c r="P1253" s="66"/>
      <c r="Q1253" s="66"/>
      <c r="R1253" s="66"/>
      <c r="S1253" s="66"/>
      <c r="T1253" s="66"/>
      <c r="U1253" s="66"/>
      <c r="V1253" s="66"/>
      <c r="W1253" s="66"/>
      <c r="X1253" s="66"/>
      <c r="Y1253" s="66"/>
      <c r="Z1253" s="66"/>
      <c r="AA1253" s="66"/>
      <c r="AB1253" s="66"/>
      <c r="AC1253" s="66"/>
      <c r="AD1253" s="66"/>
      <c r="AE1253" s="66"/>
      <c r="AF1253" s="66"/>
      <c r="AG1253" s="66"/>
      <c r="AH1253" s="66"/>
      <c r="AI1253" s="66"/>
      <c r="AJ1253" s="66"/>
      <c r="AK1253" s="66"/>
      <c r="AL1253" s="66"/>
      <c r="AM1253" s="66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  <c r="BH1253" s="66"/>
      <c r="BI1253" s="66"/>
      <c r="BJ1253" s="66"/>
    </row>
    <row r="1254" spans="4:62">
      <c r="D1254" s="66"/>
      <c r="E1254" s="66"/>
      <c r="F1254" s="66"/>
      <c r="G1254" s="66"/>
      <c r="H1254" s="66"/>
      <c r="I1254" s="66"/>
      <c r="J1254" s="66"/>
      <c r="K1254" s="66"/>
      <c r="L1254" s="66"/>
      <c r="M1254" s="66"/>
      <c r="N1254" s="66"/>
      <c r="O1254" s="66"/>
      <c r="P1254" s="66"/>
      <c r="Q1254" s="66"/>
      <c r="R1254" s="66"/>
      <c r="S1254" s="66"/>
      <c r="T1254" s="66"/>
      <c r="U1254" s="66"/>
      <c r="V1254" s="66"/>
      <c r="W1254" s="66"/>
      <c r="X1254" s="66"/>
      <c r="Y1254" s="66"/>
      <c r="Z1254" s="66"/>
      <c r="AA1254" s="66"/>
      <c r="AB1254" s="66"/>
      <c r="AC1254" s="66"/>
      <c r="AD1254" s="66"/>
      <c r="AE1254" s="66"/>
      <c r="AF1254" s="66"/>
      <c r="AG1254" s="66"/>
      <c r="AH1254" s="66"/>
      <c r="AI1254" s="66"/>
      <c r="AJ1254" s="66"/>
      <c r="AK1254" s="66"/>
      <c r="AL1254" s="66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  <c r="BH1254" s="66"/>
      <c r="BI1254" s="66"/>
      <c r="BJ1254" s="66"/>
    </row>
    <row r="1255" spans="4:62">
      <c r="D1255" s="66"/>
      <c r="E1255" s="66"/>
      <c r="F1255" s="66"/>
      <c r="G1255" s="66"/>
      <c r="H1255" s="66"/>
      <c r="I1255" s="66"/>
      <c r="J1255" s="66"/>
      <c r="K1255" s="66"/>
      <c r="L1255" s="66"/>
      <c r="M1255" s="66"/>
      <c r="N1255" s="66"/>
      <c r="O1255" s="66"/>
      <c r="P1255" s="66"/>
      <c r="Q1255" s="66"/>
      <c r="R1255" s="66"/>
      <c r="S1255" s="66"/>
      <c r="T1255" s="66"/>
      <c r="U1255" s="66"/>
      <c r="V1255" s="66"/>
      <c r="W1255" s="66"/>
      <c r="X1255" s="66"/>
      <c r="Y1255" s="66"/>
      <c r="Z1255" s="66"/>
      <c r="AA1255" s="66"/>
      <c r="AB1255" s="66"/>
      <c r="AC1255" s="66"/>
      <c r="AD1255" s="66"/>
      <c r="AE1255" s="66"/>
      <c r="AF1255" s="66"/>
      <c r="AG1255" s="66"/>
      <c r="AH1255" s="66"/>
      <c r="AI1255" s="66"/>
      <c r="AJ1255" s="66"/>
      <c r="AK1255" s="66"/>
      <c r="AL1255" s="66"/>
      <c r="AM1255" s="66"/>
      <c r="AN1255" s="66"/>
      <c r="AO1255" s="66"/>
      <c r="AP1255" s="66"/>
      <c r="AQ1255" s="66"/>
      <c r="AR1255" s="66"/>
      <c r="AS1255" s="66"/>
      <c r="AT1255" s="66"/>
      <c r="AU1255" s="66"/>
      <c r="AV1255" s="66"/>
      <c r="AW1255" s="66"/>
      <c r="AX1255" s="66"/>
      <c r="AY1255" s="66"/>
      <c r="AZ1255" s="66"/>
      <c r="BA1255" s="66"/>
      <c r="BB1255" s="66"/>
      <c r="BC1255" s="66"/>
      <c r="BD1255" s="66"/>
      <c r="BE1255" s="66"/>
      <c r="BF1255" s="66"/>
      <c r="BG1255" s="66"/>
      <c r="BH1255" s="66"/>
      <c r="BI1255" s="66"/>
      <c r="BJ1255" s="66"/>
    </row>
    <row r="1256" spans="4:62">
      <c r="D1256" s="66"/>
      <c r="E1256" s="66"/>
      <c r="F1256" s="66"/>
      <c r="G1256" s="66"/>
      <c r="H1256" s="66"/>
      <c r="I1256" s="66"/>
      <c r="J1256" s="66"/>
      <c r="K1256" s="66"/>
      <c r="L1256" s="66"/>
      <c r="M1256" s="66"/>
      <c r="N1256" s="66"/>
      <c r="O1256" s="66"/>
      <c r="P1256" s="66"/>
      <c r="Q1256" s="66"/>
      <c r="R1256" s="66"/>
      <c r="S1256" s="66"/>
      <c r="T1256" s="66"/>
      <c r="U1256" s="66"/>
      <c r="V1256" s="66"/>
      <c r="W1256" s="66"/>
      <c r="X1256" s="66"/>
      <c r="Y1256" s="66"/>
      <c r="Z1256" s="66"/>
      <c r="AA1256" s="66"/>
      <c r="AB1256" s="66"/>
      <c r="AC1256" s="66"/>
      <c r="AD1256" s="66"/>
      <c r="AE1256" s="66"/>
      <c r="AF1256" s="66"/>
      <c r="AG1256" s="66"/>
      <c r="AH1256" s="66"/>
      <c r="AI1256" s="66"/>
      <c r="AJ1256" s="66"/>
      <c r="AK1256" s="66"/>
      <c r="AL1256" s="66"/>
      <c r="AM1256" s="66"/>
      <c r="AN1256" s="66"/>
      <c r="AO1256" s="66"/>
      <c r="AP1256" s="66"/>
      <c r="AQ1256" s="66"/>
      <c r="AR1256" s="66"/>
      <c r="AS1256" s="66"/>
      <c r="AT1256" s="66"/>
      <c r="AU1256" s="66"/>
      <c r="AV1256" s="66"/>
      <c r="AW1256" s="66"/>
      <c r="AX1256" s="66"/>
      <c r="AY1256" s="66"/>
      <c r="AZ1256" s="66"/>
      <c r="BA1256" s="66"/>
      <c r="BB1256" s="66"/>
      <c r="BC1256" s="66"/>
      <c r="BD1256" s="66"/>
      <c r="BE1256" s="66"/>
      <c r="BF1256" s="66"/>
      <c r="BG1256" s="66"/>
      <c r="BH1256" s="66"/>
      <c r="BI1256" s="66"/>
      <c r="BJ1256" s="66"/>
    </row>
    <row r="1257" spans="4:62">
      <c r="D1257" s="66"/>
      <c r="E1257" s="66"/>
      <c r="F1257" s="66"/>
      <c r="G1257" s="66"/>
      <c r="H1257" s="66"/>
      <c r="I1257" s="66"/>
      <c r="J1257" s="66"/>
      <c r="K1257" s="66"/>
      <c r="L1257" s="66"/>
      <c r="M1257" s="66"/>
      <c r="N1257" s="66"/>
      <c r="O1257" s="66"/>
      <c r="P1257" s="66"/>
      <c r="Q1257" s="66"/>
      <c r="R1257" s="66"/>
      <c r="S1257" s="66"/>
      <c r="T1257" s="66"/>
      <c r="U1257" s="66"/>
      <c r="V1257" s="66"/>
      <c r="W1257" s="66"/>
      <c r="X1257" s="66"/>
      <c r="Y1257" s="66"/>
      <c r="Z1257" s="66"/>
      <c r="AA1257" s="66"/>
      <c r="AB1257" s="66"/>
      <c r="AC1257" s="66"/>
      <c r="AD1257" s="66"/>
      <c r="AE1257" s="66"/>
      <c r="AF1257" s="66"/>
      <c r="AG1257" s="66"/>
      <c r="AH1257" s="66"/>
      <c r="AI1257" s="66"/>
      <c r="AJ1257" s="66"/>
      <c r="AK1257" s="66"/>
      <c r="AL1257" s="66"/>
      <c r="AM1257" s="66"/>
      <c r="AN1257" s="66"/>
      <c r="AO1257" s="66"/>
      <c r="AP1257" s="66"/>
      <c r="AQ1257" s="66"/>
      <c r="AR1257" s="66"/>
      <c r="AS1257" s="66"/>
      <c r="AT1257" s="66"/>
      <c r="AU1257" s="66"/>
      <c r="AV1257" s="66"/>
      <c r="AW1257" s="66"/>
      <c r="AX1257" s="66"/>
      <c r="AY1257" s="66"/>
      <c r="AZ1257" s="66"/>
      <c r="BA1257" s="66"/>
      <c r="BB1257" s="66"/>
      <c r="BC1257" s="66"/>
      <c r="BD1257" s="66"/>
      <c r="BE1257" s="66"/>
      <c r="BF1257" s="66"/>
      <c r="BG1257" s="66"/>
      <c r="BH1257" s="66"/>
      <c r="BI1257" s="66"/>
      <c r="BJ1257" s="66"/>
    </row>
    <row r="1258" spans="4:62">
      <c r="D1258" s="66"/>
      <c r="E1258" s="66"/>
      <c r="F1258" s="66"/>
      <c r="G1258" s="66"/>
      <c r="H1258" s="66"/>
      <c r="I1258" s="66"/>
      <c r="J1258" s="66"/>
      <c r="K1258" s="66"/>
      <c r="L1258" s="66"/>
      <c r="M1258" s="66"/>
      <c r="N1258" s="66"/>
      <c r="O1258" s="66"/>
      <c r="P1258" s="66"/>
      <c r="Q1258" s="66"/>
      <c r="R1258" s="66"/>
      <c r="S1258" s="66"/>
      <c r="T1258" s="66"/>
      <c r="U1258" s="66"/>
      <c r="V1258" s="66"/>
      <c r="W1258" s="66"/>
      <c r="X1258" s="66"/>
      <c r="Y1258" s="66"/>
      <c r="Z1258" s="66"/>
      <c r="AA1258" s="66"/>
      <c r="AB1258" s="66"/>
      <c r="AC1258" s="66"/>
      <c r="AD1258" s="66"/>
      <c r="AE1258" s="66"/>
      <c r="AF1258" s="66"/>
      <c r="AG1258" s="66"/>
      <c r="AH1258" s="66"/>
      <c r="AI1258" s="66"/>
      <c r="AJ1258" s="66"/>
      <c r="AK1258" s="66"/>
      <c r="AL1258" s="66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  <c r="BI1258" s="66"/>
      <c r="BJ1258" s="66"/>
    </row>
    <row r="1259" spans="4:62">
      <c r="D1259" s="66"/>
      <c r="E1259" s="66"/>
      <c r="F1259" s="66"/>
      <c r="G1259" s="66"/>
      <c r="H1259" s="66"/>
      <c r="I1259" s="66"/>
      <c r="J1259" s="66"/>
      <c r="K1259" s="66"/>
      <c r="L1259" s="66"/>
      <c r="M1259" s="66"/>
      <c r="N1259" s="66"/>
      <c r="O1259" s="66"/>
      <c r="P1259" s="66"/>
      <c r="Q1259" s="66"/>
      <c r="R1259" s="66"/>
      <c r="S1259" s="66"/>
      <c r="T1259" s="66"/>
      <c r="U1259" s="66"/>
      <c r="V1259" s="66"/>
      <c r="W1259" s="66"/>
      <c r="X1259" s="66"/>
      <c r="Y1259" s="66"/>
      <c r="Z1259" s="66"/>
      <c r="AA1259" s="66"/>
      <c r="AB1259" s="66"/>
      <c r="AC1259" s="66"/>
      <c r="AD1259" s="66"/>
      <c r="AE1259" s="66"/>
      <c r="AF1259" s="66"/>
      <c r="AG1259" s="66"/>
      <c r="AH1259" s="66"/>
      <c r="AI1259" s="66"/>
      <c r="AJ1259" s="66"/>
      <c r="AK1259" s="66"/>
      <c r="AL1259" s="66"/>
      <c r="AM1259" s="66"/>
      <c r="AN1259" s="66"/>
      <c r="AO1259" s="66"/>
      <c r="AP1259" s="66"/>
      <c r="AQ1259" s="66"/>
      <c r="AR1259" s="66"/>
      <c r="AS1259" s="66"/>
      <c r="AT1259" s="66"/>
      <c r="AU1259" s="66"/>
      <c r="AV1259" s="66"/>
      <c r="AW1259" s="66"/>
      <c r="AX1259" s="66"/>
      <c r="AY1259" s="66"/>
      <c r="AZ1259" s="66"/>
      <c r="BA1259" s="66"/>
      <c r="BB1259" s="66"/>
      <c r="BC1259" s="66"/>
      <c r="BD1259" s="66"/>
      <c r="BE1259" s="66"/>
      <c r="BF1259" s="66"/>
      <c r="BG1259" s="66"/>
      <c r="BH1259" s="66"/>
      <c r="BI1259" s="66"/>
      <c r="BJ1259" s="66"/>
    </row>
    <row r="1260" spans="4:62">
      <c r="D1260" s="66"/>
      <c r="E1260" s="66"/>
      <c r="F1260" s="66"/>
      <c r="G1260" s="66"/>
      <c r="H1260" s="66"/>
      <c r="I1260" s="66"/>
      <c r="J1260" s="66"/>
      <c r="K1260" s="66"/>
      <c r="L1260" s="66"/>
      <c r="M1260" s="66"/>
      <c r="N1260" s="66"/>
      <c r="O1260" s="66"/>
      <c r="P1260" s="66"/>
      <c r="Q1260" s="66"/>
      <c r="R1260" s="66"/>
      <c r="S1260" s="66"/>
      <c r="T1260" s="66"/>
      <c r="U1260" s="66"/>
      <c r="V1260" s="66"/>
      <c r="W1260" s="66"/>
      <c r="X1260" s="66"/>
      <c r="Y1260" s="66"/>
      <c r="Z1260" s="66"/>
      <c r="AA1260" s="66"/>
      <c r="AB1260" s="66"/>
      <c r="AC1260" s="66"/>
      <c r="AD1260" s="66"/>
      <c r="AE1260" s="66"/>
      <c r="AF1260" s="66"/>
      <c r="AG1260" s="66"/>
      <c r="AH1260" s="66"/>
      <c r="AI1260" s="66"/>
      <c r="AJ1260" s="66"/>
      <c r="AK1260" s="66"/>
      <c r="AL1260" s="66"/>
      <c r="AM1260" s="66"/>
      <c r="AN1260" s="66"/>
      <c r="AO1260" s="66"/>
      <c r="AP1260" s="66"/>
      <c r="AQ1260" s="66"/>
      <c r="AR1260" s="66"/>
      <c r="AS1260" s="66"/>
      <c r="AT1260" s="66"/>
      <c r="AU1260" s="66"/>
      <c r="AV1260" s="66"/>
      <c r="AW1260" s="66"/>
      <c r="AX1260" s="66"/>
      <c r="AY1260" s="66"/>
      <c r="AZ1260" s="66"/>
      <c r="BA1260" s="66"/>
      <c r="BB1260" s="66"/>
      <c r="BC1260" s="66"/>
      <c r="BD1260" s="66"/>
      <c r="BE1260" s="66"/>
      <c r="BF1260" s="66"/>
      <c r="BG1260" s="66"/>
      <c r="BH1260" s="66"/>
      <c r="BI1260" s="66"/>
      <c r="BJ1260" s="66"/>
    </row>
    <row r="1261" spans="4:62">
      <c r="D1261" s="66"/>
      <c r="E1261" s="66"/>
      <c r="F1261" s="66"/>
      <c r="G1261" s="66"/>
      <c r="H1261" s="66"/>
      <c r="I1261" s="66"/>
      <c r="J1261" s="66"/>
      <c r="K1261" s="66"/>
      <c r="L1261" s="66"/>
      <c r="M1261" s="66"/>
      <c r="N1261" s="66"/>
      <c r="O1261" s="66"/>
      <c r="P1261" s="66"/>
      <c r="Q1261" s="66"/>
      <c r="R1261" s="66"/>
      <c r="S1261" s="66"/>
      <c r="T1261" s="66"/>
      <c r="U1261" s="66"/>
      <c r="V1261" s="66"/>
      <c r="W1261" s="66"/>
      <c r="X1261" s="66"/>
      <c r="Y1261" s="66"/>
      <c r="Z1261" s="66"/>
      <c r="AA1261" s="66"/>
      <c r="AB1261" s="66"/>
      <c r="AC1261" s="66"/>
      <c r="AD1261" s="66"/>
      <c r="AE1261" s="66"/>
      <c r="AF1261" s="66"/>
      <c r="AG1261" s="66"/>
      <c r="AH1261" s="66"/>
      <c r="AI1261" s="66"/>
      <c r="AJ1261" s="66"/>
      <c r="AK1261" s="66"/>
      <c r="AL1261" s="66"/>
      <c r="AM1261" s="66"/>
      <c r="AN1261" s="66"/>
      <c r="AO1261" s="66"/>
      <c r="AP1261" s="66"/>
      <c r="AQ1261" s="66"/>
      <c r="AR1261" s="66"/>
      <c r="AS1261" s="66"/>
      <c r="AT1261" s="66"/>
      <c r="AU1261" s="66"/>
      <c r="AV1261" s="66"/>
      <c r="AW1261" s="66"/>
      <c r="AX1261" s="66"/>
      <c r="AY1261" s="66"/>
      <c r="AZ1261" s="66"/>
      <c r="BA1261" s="66"/>
      <c r="BB1261" s="66"/>
      <c r="BC1261" s="66"/>
      <c r="BD1261" s="66"/>
      <c r="BE1261" s="66"/>
      <c r="BF1261" s="66"/>
      <c r="BG1261" s="66"/>
      <c r="BH1261" s="66"/>
      <c r="BI1261" s="66"/>
      <c r="BJ1261" s="66"/>
    </row>
    <row r="1262" spans="4:62">
      <c r="D1262" s="66"/>
      <c r="E1262" s="66"/>
      <c r="F1262" s="66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6"/>
      <c r="U1262" s="66"/>
      <c r="V1262" s="66"/>
      <c r="W1262" s="66"/>
      <c r="X1262" s="66"/>
      <c r="Y1262" s="66"/>
      <c r="Z1262" s="66"/>
      <c r="AA1262" s="66"/>
      <c r="AB1262" s="66"/>
      <c r="AC1262" s="66"/>
      <c r="AD1262" s="66"/>
      <c r="AE1262" s="66"/>
      <c r="AF1262" s="66"/>
      <c r="AG1262" s="66"/>
      <c r="AH1262" s="66"/>
      <c r="AI1262" s="66"/>
      <c r="AJ1262" s="66"/>
      <c r="AK1262" s="66"/>
      <c r="AL1262" s="66"/>
      <c r="AM1262" s="66"/>
      <c r="AN1262" s="66"/>
      <c r="AO1262" s="66"/>
      <c r="AP1262" s="66"/>
      <c r="AQ1262" s="66"/>
      <c r="AR1262" s="66"/>
      <c r="AS1262" s="66"/>
      <c r="AT1262" s="66"/>
      <c r="AU1262" s="66"/>
      <c r="AV1262" s="66"/>
      <c r="AW1262" s="66"/>
      <c r="AX1262" s="66"/>
      <c r="AY1262" s="66"/>
      <c r="AZ1262" s="66"/>
      <c r="BA1262" s="66"/>
      <c r="BB1262" s="66"/>
      <c r="BC1262" s="66"/>
      <c r="BD1262" s="66"/>
      <c r="BE1262" s="66"/>
      <c r="BF1262" s="66"/>
      <c r="BG1262" s="66"/>
      <c r="BH1262" s="66"/>
      <c r="BI1262" s="66"/>
      <c r="BJ1262" s="66"/>
    </row>
    <row r="1263" spans="4:62">
      <c r="D1263" s="66"/>
      <c r="E1263" s="66"/>
      <c r="F1263" s="66"/>
      <c r="G1263" s="66"/>
      <c r="H1263" s="66"/>
      <c r="I1263" s="66"/>
      <c r="J1263" s="66"/>
      <c r="K1263" s="66"/>
      <c r="L1263" s="66"/>
      <c r="M1263" s="66"/>
      <c r="N1263" s="66"/>
      <c r="O1263" s="66"/>
      <c r="P1263" s="66"/>
      <c r="Q1263" s="66"/>
      <c r="R1263" s="66"/>
      <c r="S1263" s="66"/>
      <c r="T1263" s="66"/>
      <c r="U1263" s="66"/>
      <c r="V1263" s="66"/>
      <c r="W1263" s="66"/>
      <c r="X1263" s="66"/>
      <c r="Y1263" s="66"/>
      <c r="Z1263" s="66"/>
      <c r="AA1263" s="66"/>
      <c r="AB1263" s="66"/>
      <c r="AC1263" s="66"/>
      <c r="AD1263" s="66"/>
      <c r="AE1263" s="66"/>
      <c r="AF1263" s="66"/>
      <c r="AG1263" s="66"/>
      <c r="AH1263" s="66"/>
      <c r="AI1263" s="66"/>
      <c r="AJ1263" s="66"/>
      <c r="AK1263" s="66"/>
      <c r="AL1263" s="66"/>
      <c r="AM1263" s="66"/>
      <c r="AN1263" s="66"/>
      <c r="AO1263" s="66"/>
      <c r="AP1263" s="66"/>
      <c r="AQ1263" s="66"/>
      <c r="AR1263" s="66"/>
      <c r="AS1263" s="66"/>
      <c r="AT1263" s="66"/>
      <c r="AU1263" s="66"/>
      <c r="AV1263" s="66"/>
      <c r="AW1263" s="66"/>
      <c r="AX1263" s="66"/>
      <c r="AY1263" s="66"/>
      <c r="AZ1263" s="66"/>
      <c r="BA1263" s="66"/>
      <c r="BB1263" s="66"/>
      <c r="BC1263" s="66"/>
      <c r="BD1263" s="66"/>
      <c r="BE1263" s="66"/>
      <c r="BF1263" s="66"/>
      <c r="BG1263" s="66"/>
      <c r="BH1263" s="66"/>
      <c r="BI1263" s="66"/>
      <c r="BJ1263" s="66"/>
    </row>
    <row r="1264" spans="4:62">
      <c r="D1264" s="66"/>
      <c r="E1264" s="66"/>
      <c r="F1264" s="66"/>
      <c r="G1264" s="66"/>
      <c r="H1264" s="66"/>
      <c r="I1264" s="66"/>
      <c r="J1264" s="66"/>
      <c r="K1264" s="66"/>
      <c r="L1264" s="66"/>
      <c r="M1264" s="66"/>
      <c r="N1264" s="66"/>
      <c r="O1264" s="66"/>
      <c r="P1264" s="66"/>
      <c r="Q1264" s="66"/>
      <c r="R1264" s="66"/>
      <c r="S1264" s="66"/>
      <c r="T1264" s="66"/>
      <c r="U1264" s="66"/>
      <c r="V1264" s="66"/>
      <c r="W1264" s="66"/>
      <c r="X1264" s="66"/>
      <c r="Y1264" s="66"/>
      <c r="Z1264" s="66"/>
      <c r="AA1264" s="66"/>
      <c r="AB1264" s="66"/>
      <c r="AC1264" s="66"/>
      <c r="AD1264" s="66"/>
      <c r="AE1264" s="66"/>
      <c r="AF1264" s="66"/>
      <c r="AG1264" s="66"/>
      <c r="AH1264" s="66"/>
      <c r="AI1264" s="66"/>
      <c r="AJ1264" s="66"/>
      <c r="AK1264" s="66"/>
      <c r="AL1264" s="66"/>
      <c r="AM1264" s="66"/>
      <c r="AN1264" s="66"/>
      <c r="AO1264" s="66"/>
      <c r="AP1264" s="66"/>
      <c r="AQ1264" s="66"/>
      <c r="AR1264" s="66"/>
      <c r="AS1264" s="66"/>
      <c r="AT1264" s="66"/>
      <c r="AU1264" s="66"/>
      <c r="AV1264" s="66"/>
      <c r="AW1264" s="66"/>
      <c r="AX1264" s="66"/>
      <c r="AY1264" s="66"/>
      <c r="AZ1264" s="66"/>
      <c r="BA1264" s="66"/>
      <c r="BB1264" s="66"/>
      <c r="BC1264" s="66"/>
      <c r="BD1264" s="66"/>
      <c r="BE1264" s="66"/>
      <c r="BF1264" s="66"/>
      <c r="BG1264" s="66"/>
      <c r="BH1264" s="66"/>
      <c r="BI1264" s="66"/>
      <c r="BJ1264" s="66"/>
    </row>
    <row r="1265" spans="4:62">
      <c r="D1265" s="66"/>
      <c r="E1265" s="66"/>
      <c r="F1265" s="66"/>
      <c r="G1265" s="66"/>
      <c r="H1265" s="66"/>
      <c r="I1265" s="66"/>
      <c r="J1265" s="66"/>
      <c r="K1265" s="66"/>
      <c r="L1265" s="66"/>
      <c r="M1265" s="66"/>
      <c r="N1265" s="66"/>
      <c r="O1265" s="66"/>
      <c r="P1265" s="66"/>
      <c r="Q1265" s="66"/>
      <c r="R1265" s="66"/>
      <c r="S1265" s="66"/>
      <c r="T1265" s="66"/>
      <c r="U1265" s="66"/>
      <c r="V1265" s="66"/>
      <c r="W1265" s="66"/>
      <c r="X1265" s="66"/>
      <c r="Y1265" s="66"/>
      <c r="Z1265" s="66"/>
      <c r="AA1265" s="66"/>
      <c r="AB1265" s="66"/>
      <c r="AC1265" s="66"/>
      <c r="AD1265" s="66"/>
      <c r="AE1265" s="66"/>
      <c r="AF1265" s="66"/>
      <c r="AG1265" s="66"/>
      <c r="AH1265" s="66"/>
      <c r="AI1265" s="66"/>
      <c r="AJ1265" s="66"/>
      <c r="AK1265" s="66"/>
      <c r="AL1265" s="66"/>
      <c r="AM1265" s="66"/>
      <c r="AN1265" s="66"/>
      <c r="AO1265" s="66"/>
      <c r="AP1265" s="66"/>
      <c r="AQ1265" s="66"/>
      <c r="AR1265" s="66"/>
      <c r="AS1265" s="66"/>
      <c r="AT1265" s="66"/>
      <c r="AU1265" s="66"/>
      <c r="AV1265" s="66"/>
      <c r="AW1265" s="66"/>
      <c r="AX1265" s="66"/>
      <c r="AY1265" s="66"/>
      <c r="AZ1265" s="66"/>
      <c r="BA1265" s="66"/>
      <c r="BB1265" s="66"/>
      <c r="BC1265" s="66"/>
      <c r="BD1265" s="66"/>
      <c r="BE1265" s="66"/>
      <c r="BF1265" s="66"/>
      <c r="BG1265" s="66"/>
      <c r="BH1265" s="66"/>
      <c r="BI1265" s="66"/>
      <c r="BJ1265" s="66"/>
    </row>
    <row r="1266" spans="4:62">
      <c r="D1266" s="66"/>
      <c r="E1266" s="66"/>
      <c r="F1266" s="66"/>
      <c r="G1266" s="66"/>
      <c r="H1266" s="66"/>
      <c r="I1266" s="66"/>
      <c r="J1266" s="66"/>
      <c r="K1266" s="66"/>
      <c r="L1266" s="66"/>
      <c r="M1266" s="66"/>
      <c r="N1266" s="66"/>
      <c r="O1266" s="66"/>
      <c r="P1266" s="66"/>
      <c r="Q1266" s="66"/>
      <c r="R1266" s="66"/>
      <c r="S1266" s="66"/>
      <c r="T1266" s="66"/>
      <c r="U1266" s="66"/>
      <c r="V1266" s="66"/>
      <c r="W1266" s="66"/>
      <c r="X1266" s="66"/>
      <c r="Y1266" s="66"/>
      <c r="Z1266" s="66"/>
      <c r="AA1266" s="66"/>
      <c r="AB1266" s="66"/>
      <c r="AC1266" s="66"/>
      <c r="AD1266" s="66"/>
      <c r="AE1266" s="66"/>
      <c r="AF1266" s="66"/>
      <c r="AG1266" s="66"/>
      <c r="AH1266" s="66"/>
      <c r="AI1266" s="66"/>
      <c r="AJ1266" s="66"/>
      <c r="AK1266" s="66"/>
      <c r="AL1266" s="66"/>
      <c r="AM1266" s="66"/>
      <c r="AN1266" s="66"/>
      <c r="AO1266" s="66"/>
      <c r="AP1266" s="66"/>
      <c r="AQ1266" s="66"/>
      <c r="AR1266" s="66"/>
      <c r="AS1266" s="66"/>
      <c r="AT1266" s="66"/>
      <c r="AU1266" s="66"/>
      <c r="AV1266" s="66"/>
      <c r="AW1266" s="66"/>
      <c r="AX1266" s="66"/>
      <c r="AY1266" s="66"/>
      <c r="AZ1266" s="66"/>
      <c r="BA1266" s="66"/>
      <c r="BB1266" s="66"/>
      <c r="BC1266" s="66"/>
      <c r="BD1266" s="66"/>
      <c r="BE1266" s="66"/>
      <c r="BF1266" s="66"/>
      <c r="BG1266" s="66"/>
      <c r="BH1266" s="66"/>
      <c r="BI1266" s="66"/>
      <c r="BJ1266" s="66"/>
    </row>
    <row r="1267" spans="4:62">
      <c r="D1267" s="66"/>
      <c r="E1267" s="66"/>
      <c r="F1267" s="66"/>
      <c r="G1267" s="66"/>
      <c r="H1267" s="66"/>
      <c r="I1267" s="66"/>
      <c r="J1267" s="66"/>
      <c r="K1267" s="66"/>
      <c r="L1267" s="66"/>
      <c r="M1267" s="66"/>
      <c r="N1267" s="66"/>
      <c r="O1267" s="66"/>
      <c r="P1267" s="66"/>
      <c r="Q1267" s="66"/>
      <c r="R1267" s="66"/>
      <c r="S1267" s="66"/>
      <c r="T1267" s="66"/>
      <c r="U1267" s="66"/>
      <c r="V1267" s="66"/>
      <c r="W1267" s="66"/>
      <c r="X1267" s="66"/>
      <c r="Y1267" s="66"/>
      <c r="Z1267" s="66"/>
      <c r="AA1267" s="66"/>
      <c r="AB1267" s="66"/>
      <c r="AC1267" s="66"/>
      <c r="AD1267" s="66"/>
      <c r="AE1267" s="66"/>
      <c r="AF1267" s="66"/>
      <c r="AG1267" s="66"/>
      <c r="AH1267" s="66"/>
      <c r="AI1267" s="66"/>
      <c r="AJ1267" s="66"/>
      <c r="AK1267" s="66"/>
      <c r="AL1267" s="66"/>
      <c r="AM1267" s="66"/>
      <c r="AN1267" s="66"/>
      <c r="AO1267" s="66"/>
      <c r="AP1267" s="66"/>
      <c r="AQ1267" s="66"/>
      <c r="AR1267" s="66"/>
      <c r="AS1267" s="66"/>
      <c r="AT1267" s="66"/>
      <c r="AU1267" s="66"/>
      <c r="AV1267" s="66"/>
      <c r="AW1267" s="66"/>
      <c r="AX1267" s="66"/>
      <c r="AY1267" s="66"/>
      <c r="AZ1267" s="66"/>
      <c r="BA1267" s="66"/>
      <c r="BB1267" s="66"/>
      <c r="BC1267" s="66"/>
      <c r="BD1267" s="66"/>
      <c r="BE1267" s="66"/>
      <c r="BF1267" s="66"/>
      <c r="BG1267" s="66"/>
      <c r="BH1267" s="66"/>
      <c r="BI1267" s="66"/>
      <c r="BJ1267" s="66"/>
    </row>
    <row r="1268" spans="4:62">
      <c r="D1268" s="66"/>
      <c r="E1268" s="66"/>
      <c r="F1268" s="66"/>
      <c r="G1268" s="66"/>
      <c r="H1268" s="66"/>
      <c r="I1268" s="66"/>
      <c r="J1268" s="66"/>
      <c r="K1268" s="66"/>
      <c r="L1268" s="66"/>
      <c r="M1268" s="66"/>
      <c r="N1268" s="66"/>
      <c r="O1268" s="66"/>
      <c r="P1268" s="66"/>
      <c r="Q1268" s="66"/>
      <c r="R1268" s="66"/>
      <c r="S1268" s="66"/>
      <c r="T1268" s="66"/>
      <c r="U1268" s="66"/>
      <c r="V1268" s="66"/>
      <c r="W1268" s="66"/>
      <c r="X1268" s="66"/>
      <c r="Y1268" s="66"/>
      <c r="Z1268" s="66"/>
      <c r="AA1268" s="66"/>
      <c r="AB1268" s="66"/>
      <c r="AC1268" s="66"/>
      <c r="AD1268" s="66"/>
      <c r="AE1268" s="66"/>
      <c r="AF1268" s="66"/>
      <c r="AG1268" s="66"/>
      <c r="AH1268" s="66"/>
      <c r="AI1268" s="66"/>
      <c r="AJ1268" s="66"/>
      <c r="AK1268" s="66"/>
      <c r="AL1268" s="66"/>
      <c r="AM1268" s="66"/>
      <c r="AN1268" s="66"/>
      <c r="AO1268" s="66"/>
      <c r="AP1268" s="66"/>
      <c r="AQ1268" s="66"/>
      <c r="AR1268" s="66"/>
      <c r="AS1268" s="66"/>
      <c r="AT1268" s="66"/>
      <c r="AU1268" s="66"/>
      <c r="AV1268" s="66"/>
      <c r="AW1268" s="66"/>
      <c r="AX1268" s="66"/>
      <c r="AY1268" s="66"/>
      <c r="AZ1268" s="66"/>
      <c r="BA1268" s="66"/>
      <c r="BB1268" s="66"/>
      <c r="BC1268" s="66"/>
      <c r="BD1268" s="66"/>
      <c r="BE1268" s="66"/>
      <c r="BF1268" s="66"/>
      <c r="BG1268" s="66"/>
      <c r="BH1268" s="66"/>
      <c r="BI1268" s="66"/>
      <c r="BJ1268" s="66"/>
    </row>
    <row r="1269" spans="4:62">
      <c r="D1269" s="66"/>
      <c r="E1269" s="66"/>
      <c r="F1269" s="66"/>
      <c r="G1269" s="66"/>
      <c r="H1269" s="66"/>
      <c r="I1269" s="66"/>
      <c r="J1269" s="66"/>
      <c r="K1269" s="66"/>
      <c r="L1269" s="66"/>
      <c r="M1269" s="66"/>
      <c r="N1269" s="66"/>
      <c r="O1269" s="66"/>
      <c r="P1269" s="66"/>
      <c r="Q1269" s="66"/>
      <c r="R1269" s="66"/>
      <c r="S1269" s="66"/>
      <c r="T1269" s="66"/>
      <c r="U1269" s="66"/>
      <c r="V1269" s="66"/>
      <c r="W1269" s="66"/>
      <c r="X1269" s="66"/>
      <c r="Y1269" s="66"/>
      <c r="Z1269" s="66"/>
      <c r="AA1269" s="66"/>
      <c r="AB1269" s="66"/>
      <c r="AC1269" s="66"/>
      <c r="AD1269" s="66"/>
      <c r="AE1269" s="66"/>
      <c r="AF1269" s="66"/>
      <c r="AG1269" s="66"/>
      <c r="AH1269" s="66"/>
      <c r="AI1269" s="66"/>
      <c r="AJ1269" s="66"/>
      <c r="AK1269" s="66"/>
      <c r="AL1269" s="66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</row>
    <row r="1270" spans="4:62">
      <c r="D1270" s="66"/>
      <c r="E1270" s="66"/>
      <c r="F1270" s="66"/>
      <c r="G1270" s="66"/>
      <c r="H1270" s="66"/>
      <c r="I1270" s="66"/>
      <c r="J1270" s="66"/>
      <c r="K1270" s="66"/>
      <c r="L1270" s="66"/>
      <c r="M1270" s="66"/>
      <c r="N1270" s="66"/>
      <c r="O1270" s="66"/>
      <c r="P1270" s="66"/>
      <c r="Q1270" s="66"/>
      <c r="R1270" s="66"/>
      <c r="S1270" s="66"/>
      <c r="T1270" s="66"/>
      <c r="U1270" s="66"/>
      <c r="V1270" s="66"/>
      <c r="W1270" s="66"/>
      <c r="X1270" s="66"/>
      <c r="Y1270" s="66"/>
      <c r="Z1270" s="66"/>
      <c r="AA1270" s="66"/>
      <c r="AB1270" s="66"/>
      <c r="AC1270" s="66"/>
      <c r="AD1270" s="66"/>
      <c r="AE1270" s="66"/>
      <c r="AF1270" s="66"/>
      <c r="AG1270" s="66"/>
      <c r="AH1270" s="66"/>
      <c r="AI1270" s="66"/>
      <c r="AJ1270" s="66"/>
      <c r="AK1270" s="66"/>
      <c r="AL1270" s="66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  <c r="BH1270" s="66"/>
      <c r="BI1270" s="66"/>
      <c r="BJ1270" s="66"/>
    </row>
    <row r="1271" spans="4:62">
      <c r="D1271" s="66"/>
      <c r="E1271" s="66"/>
      <c r="F1271" s="66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66"/>
      <c r="R1271" s="66"/>
      <c r="S1271" s="66"/>
      <c r="T1271" s="66"/>
      <c r="U1271" s="66"/>
      <c r="V1271" s="66"/>
      <c r="W1271" s="66"/>
      <c r="X1271" s="66"/>
      <c r="Y1271" s="66"/>
      <c r="Z1271" s="66"/>
      <c r="AA1271" s="66"/>
      <c r="AB1271" s="66"/>
      <c r="AC1271" s="66"/>
      <c r="AD1271" s="66"/>
      <c r="AE1271" s="66"/>
      <c r="AF1271" s="66"/>
      <c r="AG1271" s="66"/>
      <c r="AH1271" s="66"/>
      <c r="AI1271" s="66"/>
      <c r="AJ1271" s="66"/>
      <c r="AK1271" s="66"/>
      <c r="AL1271" s="66"/>
      <c r="AM1271" s="66"/>
      <c r="AN1271" s="66"/>
      <c r="AO1271" s="66"/>
      <c r="AP1271" s="66"/>
      <c r="AQ1271" s="66"/>
      <c r="AR1271" s="66"/>
      <c r="AS1271" s="66"/>
      <c r="AT1271" s="66"/>
      <c r="AU1271" s="66"/>
      <c r="AV1271" s="66"/>
      <c r="AW1271" s="66"/>
      <c r="AX1271" s="66"/>
      <c r="AY1271" s="66"/>
      <c r="AZ1271" s="66"/>
      <c r="BA1271" s="66"/>
      <c r="BB1271" s="66"/>
      <c r="BC1271" s="66"/>
      <c r="BD1271" s="66"/>
      <c r="BE1271" s="66"/>
      <c r="BF1271" s="66"/>
      <c r="BG1271" s="66"/>
      <c r="BH1271" s="66"/>
      <c r="BI1271" s="66"/>
      <c r="BJ1271" s="66"/>
    </row>
    <row r="1272" spans="4:62">
      <c r="D1272" s="66"/>
      <c r="E1272" s="66"/>
      <c r="F1272" s="66"/>
      <c r="G1272" s="66"/>
      <c r="H1272" s="66"/>
      <c r="I1272" s="66"/>
      <c r="J1272" s="66"/>
      <c r="K1272" s="66"/>
      <c r="L1272" s="66"/>
      <c r="M1272" s="66"/>
      <c r="N1272" s="66"/>
      <c r="O1272" s="66"/>
      <c r="P1272" s="66"/>
      <c r="Q1272" s="66"/>
      <c r="R1272" s="66"/>
      <c r="S1272" s="66"/>
      <c r="T1272" s="66"/>
      <c r="U1272" s="66"/>
      <c r="V1272" s="66"/>
      <c r="W1272" s="66"/>
      <c r="X1272" s="66"/>
      <c r="Y1272" s="66"/>
      <c r="Z1272" s="66"/>
      <c r="AA1272" s="66"/>
      <c r="AB1272" s="66"/>
      <c r="AC1272" s="66"/>
      <c r="AD1272" s="66"/>
      <c r="AE1272" s="66"/>
      <c r="AF1272" s="66"/>
      <c r="AG1272" s="66"/>
      <c r="AH1272" s="66"/>
      <c r="AI1272" s="66"/>
      <c r="AJ1272" s="66"/>
      <c r="AK1272" s="66"/>
      <c r="AL1272" s="66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  <c r="BH1272" s="66"/>
      <c r="BI1272" s="66"/>
      <c r="BJ1272" s="66"/>
    </row>
    <row r="1273" spans="4:62">
      <c r="D1273" s="66"/>
      <c r="E1273" s="66"/>
      <c r="F1273" s="66"/>
      <c r="G1273" s="66"/>
      <c r="H1273" s="66"/>
      <c r="I1273" s="66"/>
      <c r="J1273" s="66"/>
      <c r="K1273" s="66"/>
      <c r="L1273" s="66"/>
      <c r="M1273" s="66"/>
      <c r="N1273" s="66"/>
      <c r="O1273" s="66"/>
      <c r="P1273" s="66"/>
      <c r="Q1273" s="66"/>
      <c r="R1273" s="66"/>
      <c r="S1273" s="66"/>
      <c r="T1273" s="66"/>
      <c r="U1273" s="66"/>
      <c r="V1273" s="66"/>
      <c r="W1273" s="66"/>
      <c r="X1273" s="66"/>
      <c r="Y1273" s="66"/>
      <c r="Z1273" s="66"/>
      <c r="AA1273" s="66"/>
      <c r="AB1273" s="66"/>
      <c r="AC1273" s="66"/>
      <c r="AD1273" s="66"/>
      <c r="AE1273" s="66"/>
      <c r="AF1273" s="66"/>
      <c r="AG1273" s="66"/>
      <c r="AH1273" s="66"/>
      <c r="AI1273" s="66"/>
      <c r="AJ1273" s="66"/>
      <c r="AK1273" s="66"/>
      <c r="AL1273" s="66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  <c r="BH1273" s="66"/>
      <c r="BI1273" s="66"/>
      <c r="BJ1273" s="66"/>
    </row>
    <row r="1274" spans="4:62">
      <c r="D1274" s="66"/>
      <c r="E1274" s="66"/>
      <c r="F1274" s="66"/>
      <c r="G1274" s="66"/>
      <c r="H1274" s="66"/>
      <c r="I1274" s="66"/>
      <c r="J1274" s="66"/>
      <c r="K1274" s="66"/>
      <c r="L1274" s="66"/>
      <c r="M1274" s="66"/>
      <c r="N1274" s="66"/>
      <c r="O1274" s="66"/>
      <c r="P1274" s="66"/>
      <c r="Q1274" s="66"/>
      <c r="R1274" s="66"/>
      <c r="S1274" s="66"/>
      <c r="T1274" s="66"/>
      <c r="U1274" s="66"/>
      <c r="V1274" s="66"/>
      <c r="W1274" s="66"/>
      <c r="X1274" s="66"/>
      <c r="Y1274" s="66"/>
      <c r="Z1274" s="66"/>
      <c r="AA1274" s="66"/>
      <c r="AB1274" s="66"/>
      <c r="AC1274" s="66"/>
      <c r="AD1274" s="66"/>
      <c r="AE1274" s="66"/>
      <c r="AF1274" s="66"/>
      <c r="AG1274" s="66"/>
      <c r="AH1274" s="66"/>
      <c r="AI1274" s="66"/>
      <c r="AJ1274" s="66"/>
      <c r="AK1274" s="66"/>
      <c r="AL1274" s="66"/>
      <c r="AM1274" s="66"/>
      <c r="AN1274" s="66"/>
      <c r="AO1274" s="66"/>
      <c r="AP1274" s="66"/>
      <c r="AQ1274" s="66"/>
      <c r="AR1274" s="66"/>
      <c r="AS1274" s="66"/>
      <c r="AT1274" s="66"/>
      <c r="AU1274" s="66"/>
      <c r="AV1274" s="66"/>
      <c r="AW1274" s="66"/>
      <c r="AX1274" s="66"/>
      <c r="AY1274" s="66"/>
      <c r="AZ1274" s="66"/>
      <c r="BA1274" s="66"/>
      <c r="BB1274" s="66"/>
      <c r="BC1274" s="66"/>
      <c r="BD1274" s="66"/>
      <c r="BE1274" s="66"/>
      <c r="BF1274" s="66"/>
      <c r="BG1274" s="66"/>
      <c r="BH1274" s="66"/>
      <c r="BI1274" s="66"/>
      <c r="BJ1274" s="66"/>
    </row>
    <row r="1275" spans="4:62">
      <c r="D1275" s="66"/>
      <c r="E1275" s="66"/>
      <c r="F1275" s="66"/>
      <c r="G1275" s="66"/>
      <c r="H1275" s="66"/>
      <c r="I1275" s="66"/>
      <c r="J1275" s="66"/>
      <c r="K1275" s="66"/>
      <c r="L1275" s="66"/>
      <c r="M1275" s="66"/>
      <c r="N1275" s="66"/>
      <c r="O1275" s="66"/>
      <c r="P1275" s="66"/>
      <c r="Q1275" s="66"/>
      <c r="R1275" s="66"/>
      <c r="S1275" s="66"/>
      <c r="T1275" s="66"/>
      <c r="U1275" s="66"/>
      <c r="V1275" s="66"/>
      <c r="W1275" s="66"/>
      <c r="X1275" s="66"/>
      <c r="Y1275" s="66"/>
      <c r="Z1275" s="66"/>
      <c r="AA1275" s="66"/>
      <c r="AB1275" s="66"/>
      <c r="AC1275" s="66"/>
      <c r="AD1275" s="66"/>
      <c r="AE1275" s="66"/>
      <c r="AF1275" s="66"/>
      <c r="AG1275" s="66"/>
      <c r="AH1275" s="66"/>
      <c r="AI1275" s="66"/>
      <c r="AJ1275" s="66"/>
      <c r="AK1275" s="66"/>
      <c r="AL1275" s="66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  <c r="BH1275" s="66"/>
      <c r="BI1275" s="66"/>
      <c r="BJ1275" s="66"/>
    </row>
    <row r="1276" spans="4:62">
      <c r="D1276" s="66"/>
      <c r="E1276" s="66"/>
      <c r="F1276" s="66"/>
      <c r="G1276" s="66"/>
      <c r="H1276" s="66"/>
      <c r="I1276" s="66"/>
      <c r="J1276" s="66"/>
      <c r="K1276" s="66"/>
      <c r="L1276" s="66"/>
      <c r="M1276" s="66"/>
      <c r="N1276" s="66"/>
      <c r="O1276" s="66"/>
      <c r="P1276" s="66"/>
      <c r="Q1276" s="66"/>
      <c r="R1276" s="66"/>
      <c r="S1276" s="66"/>
      <c r="T1276" s="66"/>
      <c r="U1276" s="66"/>
      <c r="V1276" s="66"/>
      <c r="W1276" s="66"/>
      <c r="X1276" s="66"/>
      <c r="Y1276" s="66"/>
      <c r="Z1276" s="66"/>
      <c r="AA1276" s="66"/>
      <c r="AB1276" s="66"/>
      <c r="AC1276" s="66"/>
      <c r="AD1276" s="66"/>
      <c r="AE1276" s="66"/>
      <c r="AF1276" s="66"/>
      <c r="AG1276" s="66"/>
      <c r="AH1276" s="66"/>
      <c r="AI1276" s="66"/>
      <c r="AJ1276" s="66"/>
      <c r="AK1276" s="66"/>
      <c r="AL1276" s="66"/>
      <c r="AM1276" s="66"/>
      <c r="AN1276" s="66"/>
      <c r="AO1276" s="66"/>
      <c r="AP1276" s="66"/>
      <c r="AQ1276" s="66"/>
      <c r="AR1276" s="66"/>
      <c r="AS1276" s="66"/>
      <c r="AT1276" s="66"/>
      <c r="AU1276" s="66"/>
      <c r="AV1276" s="66"/>
      <c r="AW1276" s="66"/>
      <c r="AX1276" s="66"/>
      <c r="AY1276" s="66"/>
      <c r="AZ1276" s="66"/>
      <c r="BA1276" s="66"/>
      <c r="BB1276" s="66"/>
      <c r="BC1276" s="66"/>
      <c r="BD1276" s="66"/>
      <c r="BE1276" s="66"/>
      <c r="BF1276" s="66"/>
      <c r="BG1276" s="66"/>
      <c r="BH1276" s="66"/>
      <c r="BI1276" s="66"/>
      <c r="BJ1276" s="66"/>
    </row>
    <row r="1277" spans="4:62"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  <c r="X1277" s="66"/>
      <c r="Y1277" s="66"/>
      <c r="Z1277" s="66"/>
      <c r="AA1277" s="66"/>
      <c r="AB1277" s="66"/>
      <c r="AC1277" s="66"/>
      <c r="AD1277" s="66"/>
      <c r="AE1277" s="66"/>
      <c r="AF1277" s="66"/>
      <c r="AG1277" s="66"/>
      <c r="AH1277" s="66"/>
      <c r="AI1277" s="66"/>
      <c r="AJ1277" s="66"/>
      <c r="AK1277" s="66"/>
      <c r="AL1277" s="66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  <c r="BI1277" s="66"/>
      <c r="BJ1277" s="66"/>
    </row>
    <row r="1278" spans="4:62">
      <c r="D1278" s="66"/>
      <c r="E1278" s="66"/>
      <c r="F1278" s="66"/>
      <c r="G1278" s="66"/>
      <c r="H1278" s="66"/>
      <c r="I1278" s="66"/>
      <c r="J1278" s="66"/>
      <c r="K1278" s="66"/>
      <c r="L1278" s="66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66"/>
      <c r="X1278" s="66"/>
      <c r="Y1278" s="66"/>
      <c r="Z1278" s="66"/>
      <c r="AA1278" s="66"/>
      <c r="AB1278" s="66"/>
      <c r="AC1278" s="66"/>
      <c r="AD1278" s="66"/>
      <c r="AE1278" s="66"/>
      <c r="AF1278" s="66"/>
      <c r="AG1278" s="66"/>
      <c r="AH1278" s="66"/>
      <c r="AI1278" s="66"/>
      <c r="AJ1278" s="66"/>
      <c r="AK1278" s="66"/>
      <c r="AL1278" s="66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  <c r="BH1278" s="66"/>
      <c r="BI1278" s="66"/>
      <c r="BJ1278" s="66"/>
    </row>
    <row r="1279" spans="4:62">
      <c r="D1279" s="66"/>
      <c r="E1279" s="66"/>
      <c r="F1279" s="66"/>
      <c r="G1279" s="66"/>
      <c r="H1279" s="66"/>
      <c r="I1279" s="66"/>
      <c r="J1279" s="66"/>
      <c r="K1279" s="66"/>
      <c r="L1279" s="66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66"/>
      <c r="X1279" s="66"/>
      <c r="Y1279" s="66"/>
      <c r="Z1279" s="66"/>
      <c r="AA1279" s="66"/>
      <c r="AB1279" s="66"/>
      <c r="AC1279" s="66"/>
      <c r="AD1279" s="66"/>
      <c r="AE1279" s="66"/>
      <c r="AF1279" s="66"/>
      <c r="AG1279" s="66"/>
      <c r="AH1279" s="66"/>
      <c r="AI1279" s="66"/>
      <c r="AJ1279" s="66"/>
      <c r="AK1279" s="66"/>
      <c r="AL1279" s="66"/>
      <c r="AM1279" s="66"/>
      <c r="AN1279" s="66"/>
      <c r="AO1279" s="66"/>
      <c r="AP1279" s="66"/>
      <c r="AQ1279" s="66"/>
      <c r="AR1279" s="66"/>
      <c r="AS1279" s="66"/>
      <c r="AT1279" s="66"/>
      <c r="AU1279" s="66"/>
      <c r="AV1279" s="66"/>
      <c r="AW1279" s="66"/>
      <c r="AX1279" s="66"/>
      <c r="AY1279" s="66"/>
      <c r="AZ1279" s="66"/>
      <c r="BA1279" s="66"/>
      <c r="BB1279" s="66"/>
      <c r="BC1279" s="66"/>
      <c r="BD1279" s="66"/>
      <c r="BE1279" s="66"/>
      <c r="BF1279" s="66"/>
      <c r="BG1279" s="66"/>
      <c r="BH1279" s="66"/>
      <c r="BI1279" s="66"/>
      <c r="BJ1279" s="66"/>
    </row>
    <row r="1280" spans="4:62">
      <c r="D1280" s="66"/>
      <c r="E1280" s="66"/>
      <c r="F1280" s="66"/>
      <c r="G1280" s="66"/>
      <c r="H1280" s="66"/>
      <c r="I1280" s="66"/>
      <c r="J1280" s="66"/>
      <c r="K1280" s="66"/>
      <c r="L1280" s="66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66"/>
      <c r="X1280" s="66"/>
      <c r="Y1280" s="66"/>
      <c r="Z1280" s="66"/>
      <c r="AA1280" s="66"/>
      <c r="AB1280" s="66"/>
      <c r="AC1280" s="66"/>
      <c r="AD1280" s="66"/>
      <c r="AE1280" s="66"/>
      <c r="AF1280" s="66"/>
      <c r="AG1280" s="66"/>
      <c r="AH1280" s="66"/>
      <c r="AI1280" s="66"/>
      <c r="AJ1280" s="66"/>
      <c r="AK1280" s="66"/>
      <c r="AL1280" s="66"/>
      <c r="AM1280" s="66"/>
      <c r="AN1280" s="66"/>
      <c r="AO1280" s="66"/>
      <c r="AP1280" s="66"/>
      <c r="AQ1280" s="66"/>
      <c r="AR1280" s="66"/>
      <c r="AS1280" s="66"/>
      <c r="AT1280" s="66"/>
      <c r="AU1280" s="66"/>
      <c r="AV1280" s="66"/>
      <c r="AW1280" s="66"/>
      <c r="AX1280" s="66"/>
      <c r="AY1280" s="66"/>
      <c r="AZ1280" s="66"/>
      <c r="BA1280" s="66"/>
      <c r="BB1280" s="66"/>
      <c r="BC1280" s="66"/>
      <c r="BD1280" s="66"/>
      <c r="BE1280" s="66"/>
      <c r="BF1280" s="66"/>
      <c r="BG1280" s="66"/>
      <c r="BH1280" s="66"/>
      <c r="BI1280" s="66"/>
      <c r="BJ1280" s="66"/>
    </row>
    <row r="1281" spans="4:62">
      <c r="D1281" s="66"/>
      <c r="E1281" s="66"/>
      <c r="F1281" s="66"/>
      <c r="G1281" s="66"/>
      <c r="H1281" s="66"/>
      <c r="I1281" s="66"/>
      <c r="J1281" s="66"/>
      <c r="K1281" s="66"/>
      <c r="L1281" s="66"/>
      <c r="M1281" s="66"/>
      <c r="N1281" s="66"/>
      <c r="O1281" s="66"/>
      <c r="P1281" s="66"/>
      <c r="Q1281" s="66"/>
      <c r="R1281" s="66"/>
      <c r="S1281" s="66"/>
      <c r="T1281" s="66"/>
      <c r="U1281" s="66"/>
      <c r="V1281" s="66"/>
      <c r="W1281" s="66"/>
      <c r="X1281" s="66"/>
      <c r="Y1281" s="66"/>
      <c r="Z1281" s="66"/>
      <c r="AA1281" s="66"/>
      <c r="AB1281" s="66"/>
      <c r="AC1281" s="66"/>
      <c r="AD1281" s="66"/>
      <c r="AE1281" s="66"/>
      <c r="AF1281" s="66"/>
      <c r="AG1281" s="66"/>
      <c r="AH1281" s="66"/>
      <c r="AI1281" s="66"/>
      <c r="AJ1281" s="66"/>
      <c r="AK1281" s="66"/>
      <c r="AL1281" s="66"/>
      <c r="AM1281" s="66"/>
      <c r="AN1281" s="66"/>
      <c r="AO1281" s="66"/>
      <c r="AP1281" s="66"/>
      <c r="AQ1281" s="66"/>
      <c r="AR1281" s="66"/>
      <c r="AS1281" s="66"/>
      <c r="AT1281" s="66"/>
      <c r="AU1281" s="66"/>
      <c r="AV1281" s="66"/>
      <c r="AW1281" s="66"/>
      <c r="AX1281" s="66"/>
      <c r="AY1281" s="66"/>
      <c r="AZ1281" s="66"/>
      <c r="BA1281" s="66"/>
      <c r="BB1281" s="66"/>
      <c r="BC1281" s="66"/>
      <c r="BD1281" s="66"/>
      <c r="BE1281" s="66"/>
      <c r="BF1281" s="66"/>
      <c r="BG1281" s="66"/>
      <c r="BH1281" s="66"/>
      <c r="BI1281" s="66"/>
      <c r="BJ1281" s="66"/>
    </row>
    <row r="1282" spans="4:62">
      <c r="D1282" s="66"/>
      <c r="E1282" s="66"/>
      <c r="F1282" s="66"/>
      <c r="G1282" s="66"/>
      <c r="H1282" s="66"/>
      <c r="I1282" s="66"/>
      <c r="J1282" s="66"/>
      <c r="K1282" s="66"/>
      <c r="L1282" s="66"/>
      <c r="M1282" s="66"/>
      <c r="N1282" s="66"/>
      <c r="O1282" s="66"/>
      <c r="P1282" s="66"/>
      <c r="Q1282" s="66"/>
      <c r="R1282" s="66"/>
      <c r="S1282" s="66"/>
      <c r="T1282" s="66"/>
      <c r="U1282" s="66"/>
      <c r="V1282" s="66"/>
      <c r="W1282" s="66"/>
      <c r="X1282" s="66"/>
      <c r="Y1282" s="66"/>
      <c r="Z1282" s="66"/>
      <c r="AA1282" s="66"/>
      <c r="AB1282" s="66"/>
      <c r="AC1282" s="66"/>
      <c r="AD1282" s="66"/>
      <c r="AE1282" s="66"/>
      <c r="AF1282" s="66"/>
      <c r="AG1282" s="66"/>
      <c r="AH1282" s="66"/>
      <c r="AI1282" s="66"/>
      <c r="AJ1282" s="66"/>
      <c r="AK1282" s="66"/>
      <c r="AL1282" s="66"/>
      <c r="AM1282" s="66"/>
      <c r="AN1282" s="66"/>
      <c r="AO1282" s="66"/>
      <c r="AP1282" s="66"/>
      <c r="AQ1282" s="66"/>
      <c r="AR1282" s="66"/>
      <c r="AS1282" s="66"/>
      <c r="AT1282" s="66"/>
      <c r="AU1282" s="66"/>
      <c r="AV1282" s="66"/>
      <c r="AW1282" s="66"/>
      <c r="AX1282" s="66"/>
      <c r="AY1282" s="66"/>
      <c r="AZ1282" s="66"/>
      <c r="BA1282" s="66"/>
      <c r="BB1282" s="66"/>
      <c r="BC1282" s="66"/>
      <c r="BD1282" s="66"/>
      <c r="BE1282" s="66"/>
      <c r="BF1282" s="66"/>
      <c r="BG1282" s="66"/>
      <c r="BH1282" s="66"/>
      <c r="BI1282" s="66"/>
      <c r="BJ1282" s="66"/>
    </row>
    <row r="1283" spans="4:62">
      <c r="D1283" s="66"/>
      <c r="E1283" s="66"/>
      <c r="F1283" s="66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6"/>
      <c r="U1283" s="66"/>
      <c r="V1283" s="66"/>
      <c r="W1283" s="66"/>
      <c r="X1283" s="66"/>
      <c r="Y1283" s="66"/>
      <c r="Z1283" s="66"/>
      <c r="AA1283" s="66"/>
      <c r="AB1283" s="66"/>
      <c r="AC1283" s="66"/>
      <c r="AD1283" s="66"/>
      <c r="AE1283" s="66"/>
      <c r="AF1283" s="66"/>
      <c r="AG1283" s="66"/>
      <c r="AH1283" s="66"/>
      <c r="AI1283" s="66"/>
      <c r="AJ1283" s="66"/>
      <c r="AK1283" s="66"/>
      <c r="AL1283" s="66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</row>
    <row r="1284" spans="4:62">
      <c r="D1284" s="66"/>
      <c r="E1284" s="66"/>
      <c r="F1284" s="66"/>
      <c r="G1284" s="66"/>
      <c r="H1284" s="66"/>
      <c r="I1284" s="66"/>
      <c r="J1284" s="66"/>
      <c r="K1284" s="66"/>
      <c r="L1284" s="66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66"/>
      <c r="X1284" s="66"/>
      <c r="Y1284" s="66"/>
      <c r="Z1284" s="66"/>
      <c r="AA1284" s="66"/>
      <c r="AB1284" s="66"/>
      <c r="AC1284" s="66"/>
      <c r="AD1284" s="66"/>
      <c r="AE1284" s="66"/>
      <c r="AF1284" s="66"/>
      <c r="AG1284" s="66"/>
      <c r="AH1284" s="66"/>
      <c r="AI1284" s="66"/>
      <c r="AJ1284" s="66"/>
      <c r="AK1284" s="66"/>
      <c r="AL1284" s="66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  <c r="BH1284" s="66"/>
      <c r="BI1284" s="66"/>
      <c r="BJ1284" s="66"/>
    </row>
    <row r="1285" spans="4:62">
      <c r="D1285" s="66"/>
      <c r="E1285" s="66"/>
      <c r="F1285" s="66"/>
      <c r="G1285" s="66"/>
      <c r="H1285" s="66"/>
      <c r="I1285" s="66"/>
      <c r="J1285" s="66"/>
      <c r="K1285" s="66"/>
      <c r="L1285" s="66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66"/>
      <c r="X1285" s="66"/>
      <c r="Y1285" s="66"/>
      <c r="Z1285" s="66"/>
      <c r="AA1285" s="66"/>
      <c r="AB1285" s="66"/>
      <c r="AC1285" s="66"/>
      <c r="AD1285" s="66"/>
      <c r="AE1285" s="66"/>
      <c r="AF1285" s="66"/>
      <c r="AG1285" s="66"/>
      <c r="AH1285" s="66"/>
      <c r="AI1285" s="66"/>
      <c r="AJ1285" s="66"/>
      <c r="AK1285" s="66"/>
      <c r="AL1285" s="66"/>
      <c r="AM1285" s="66"/>
      <c r="AN1285" s="66"/>
      <c r="AO1285" s="66"/>
      <c r="AP1285" s="66"/>
      <c r="AQ1285" s="66"/>
      <c r="AR1285" s="66"/>
      <c r="AS1285" s="66"/>
      <c r="AT1285" s="66"/>
      <c r="AU1285" s="66"/>
      <c r="AV1285" s="66"/>
      <c r="AW1285" s="66"/>
      <c r="AX1285" s="66"/>
      <c r="AY1285" s="66"/>
      <c r="AZ1285" s="66"/>
      <c r="BA1285" s="66"/>
      <c r="BB1285" s="66"/>
      <c r="BC1285" s="66"/>
      <c r="BD1285" s="66"/>
      <c r="BE1285" s="66"/>
      <c r="BF1285" s="66"/>
      <c r="BG1285" s="66"/>
      <c r="BH1285" s="66"/>
      <c r="BI1285" s="66"/>
      <c r="BJ1285" s="66"/>
    </row>
    <row r="1286" spans="4:62">
      <c r="D1286" s="66"/>
      <c r="E1286" s="66"/>
      <c r="F1286" s="66"/>
      <c r="G1286" s="66"/>
      <c r="H1286" s="66"/>
      <c r="I1286" s="66"/>
      <c r="J1286" s="66"/>
      <c r="K1286" s="66"/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  <c r="X1286" s="66"/>
      <c r="Y1286" s="66"/>
      <c r="Z1286" s="66"/>
      <c r="AA1286" s="66"/>
      <c r="AB1286" s="66"/>
      <c r="AC1286" s="66"/>
      <c r="AD1286" s="66"/>
      <c r="AE1286" s="66"/>
      <c r="AF1286" s="66"/>
      <c r="AG1286" s="66"/>
      <c r="AH1286" s="66"/>
      <c r="AI1286" s="66"/>
      <c r="AJ1286" s="66"/>
      <c r="AK1286" s="66"/>
      <c r="AL1286" s="66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</row>
    <row r="1287" spans="4:62">
      <c r="D1287" s="66"/>
      <c r="E1287" s="66"/>
      <c r="F1287" s="66"/>
      <c r="G1287" s="66"/>
      <c r="H1287" s="66"/>
      <c r="I1287" s="66"/>
      <c r="J1287" s="66"/>
      <c r="K1287" s="66"/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  <c r="X1287" s="66"/>
      <c r="Y1287" s="66"/>
      <c r="Z1287" s="66"/>
      <c r="AA1287" s="66"/>
      <c r="AB1287" s="66"/>
      <c r="AC1287" s="66"/>
      <c r="AD1287" s="66"/>
      <c r="AE1287" s="66"/>
      <c r="AF1287" s="66"/>
      <c r="AG1287" s="66"/>
      <c r="AH1287" s="66"/>
      <c r="AI1287" s="66"/>
      <c r="AJ1287" s="66"/>
      <c r="AK1287" s="66"/>
      <c r="AL1287" s="66"/>
      <c r="AM1287" s="66"/>
      <c r="AN1287" s="66"/>
      <c r="AO1287" s="66"/>
      <c r="AP1287" s="66"/>
      <c r="AQ1287" s="66"/>
      <c r="AR1287" s="66"/>
      <c r="AS1287" s="66"/>
      <c r="AT1287" s="66"/>
      <c r="AU1287" s="66"/>
      <c r="AV1287" s="66"/>
      <c r="AW1287" s="66"/>
      <c r="AX1287" s="66"/>
      <c r="AY1287" s="66"/>
      <c r="AZ1287" s="66"/>
      <c r="BA1287" s="66"/>
      <c r="BB1287" s="66"/>
      <c r="BC1287" s="66"/>
      <c r="BD1287" s="66"/>
      <c r="BE1287" s="66"/>
      <c r="BF1287" s="66"/>
      <c r="BG1287" s="66"/>
      <c r="BH1287" s="66"/>
      <c r="BI1287" s="66"/>
      <c r="BJ1287" s="66"/>
    </row>
    <row r="1288" spans="4:62">
      <c r="D1288" s="66"/>
      <c r="E1288" s="66"/>
      <c r="F1288" s="66"/>
      <c r="G1288" s="66"/>
      <c r="H1288" s="66"/>
      <c r="I1288" s="66"/>
      <c r="J1288" s="66"/>
      <c r="K1288" s="66"/>
      <c r="L1288" s="66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66"/>
      <c r="X1288" s="66"/>
      <c r="Y1288" s="66"/>
      <c r="Z1288" s="66"/>
      <c r="AA1288" s="66"/>
      <c r="AB1288" s="66"/>
      <c r="AC1288" s="66"/>
      <c r="AD1288" s="66"/>
      <c r="AE1288" s="66"/>
      <c r="AF1288" s="66"/>
      <c r="AG1288" s="66"/>
      <c r="AH1288" s="66"/>
      <c r="AI1288" s="66"/>
      <c r="AJ1288" s="66"/>
      <c r="AK1288" s="66"/>
      <c r="AL1288" s="66"/>
      <c r="AM1288" s="66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  <c r="BH1288" s="66"/>
      <c r="BI1288" s="66"/>
      <c r="BJ1288" s="66"/>
    </row>
    <row r="1289" spans="4:62">
      <c r="D1289" s="66"/>
      <c r="E1289" s="66"/>
      <c r="F1289" s="66"/>
      <c r="G1289" s="66"/>
      <c r="H1289" s="66"/>
      <c r="I1289" s="66"/>
      <c r="J1289" s="66"/>
      <c r="K1289" s="66"/>
      <c r="L1289" s="66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66"/>
      <c r="X1289" s="66"/>
      <c r="Y1289" s="66"/>
      <c r="Z1289" s="66"/>
      <c r="AA1289" s="66"/>
      <c r="AB1289" s="66"/>
      <c r="AC1289" s="66"/>
      <c r="AD1289" s="66"/>
      <c r="AE1289" s="66"/>
      <c r="AF1289" s="66"/>
      <c r="AG1289" s="66"/>
      <c r="AH1289" s="66"/>
      <c r="AI1289" s="66"/>
      <c r="AJ1289" s="66"/>
      <c r="AK1289" s="66"/>
      <c r="AL1289" s="66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  <c r="BH1289" s="66"/>
      <c r="BI1289" s="66"/>
      <c r="BJ1289" s="66"/>
    </row>
    <row r="1290" spans="4:62">
      <c r="D1290" s="66"/>
      <c r="E1290" s="66"/>
      <c r="F1290" s="66"/>
      <c r="G1290" s="66"/>
      <c r="H1290" s="66"/>
      <c r="I1290" s="66"/>
      <c r="J1290" s="66"/>
      <c r="K1290" s="66"/>
      <c r="L1290" s="66"/>
      <c r="M1290" s="66"/>
      <c r="N1290" s="66"/>
      <c r="O1290" s="66"/>
      <c r="P1290" s="66"/>
      <c r="Q1290" s="66"/>
      <c r="R1290" s="66"/>
      <c r="S1290" s="66"/>
      <c r="T1290" s="66"/>
      <c r="U1290" s="66"/>
      <c r="V1290" s="66"/>
      <c r="W1290" s="66"/>
      <c r="X1290" s="66"/>
      <c r="Y1290" s="66"/>
      <c r="Z1290" s="66"/>
      <c r="AA1290" s="66"/>
      <c r="AB1290" s="66"/>
      <c r="AC1290" s="66"/>
      <c r="AD1290" s="66"/>
      <c r="AE1290" s="66"/>
      <c r="AF1290" s="66"/>
      <c r="AG1290" s="66"/>
      <c r="AH1290" s="66"/>
      <c r="AI1290" s="66"/>
      <c r="AJ1290" s="66"/>
      <c r="AK1290" s="66"/>
      <c r="AL1290" s="66"/>
      <c r="AM1290" s="66"/>
      <c r="AN1290" s="66"/>
      <c r="AO1290" s="66"/>
      <c r="AP1290" s="66"/>
      <c r="AQ1290" s="66"/>
      <c r="AR1290" s="66"/>
      <c r="AS1290" s="66"/>
      <c r="AT1290" s="66"/>
      <c r="AU1290" s="66"/>
      <c r="AV1290" s="66"/>
      <c r="AW1290" s="66"/>
      <c r="AX1290" s="66"/>
      <c r="AY1290" s="66"/>
      <c r="AZ1290" s="66"/>
      <c r="BA1290" s="66"/>
      <c r="BB1290" s="66"/>
      <c r="BC1290" s="66"/>
      <c r="BD1290" s="66"/>
      <c r="BE1290" s="66"/>
      <c r="BF1290" s="66"/>
      <c r="BG1290" s="66"/>
      <c r="BH1290" s="66"/>
      <c r="BI1290" s="66"/>
      <c r="BJ1290" s="66"/>
    </row>
    <row r="1291" spans="4:62">
      <c r="D1291" s="66"/>
      <c r="E1291" s="66"/>
      <c r="F1291" s="66"/>
      <c r="G1291" s="66"/>
      <c r="H1291" s="66"/>
      <c r="I1291" s="66"/>
      <c r="J1291" s="66"/>
      <c r="K1291" s="66"/>
      <c r="L1291" s="66"/>
      <c r="M1291" s="66"/>
      <c r="N1291" s="66"/>
      <c r="O1291" s="66"/>
      <c r="P1291" s="66"/>
      <c r="Q1291" s="66"/>
      <c r="R1291" s="66"/>
      <c r="S1291" s="66"/>
      <c r="T1291" s="66"/>
      <c r="U1291" s="66"/>
      <c r="V1291" s="66"/>
      <c r="W1291" s="66"/>
      <c r="X1291" s="66"/>
      <c r="Y1291" s="66"/>
      <c r="Z1291" s="66"/>
      <c r="AA1291" s="66"/>
      <c r="AB1291" s="66"/>
      <c r="AC1291" s="66"/>
      <c r="AD1291" s="66"/>
      <c r="AE1291" s="66"/>
      <c r="AF1291" s="66"/>
      <c r="AG1291" s="66"/>
      <c r="AH1291" s="66"/>
      <c r="AI1291" s="66"/>
      <c r="AJ1291" s="66"/>
      <c r="AK1291" s="66"/>
      <c r="AL1291" s="66"/>
      <c r="AM1291" s="66"/>
      <c r="AN1291" s="66"/>
      <c r="AO1291" s="66"/>
      <c r="AP1291" s="66"/>
      <c r="AQ1291" s="66"/>
      <c r="AR1291" s="66"/>
      <c r="AS1291" s="66"/>
      <c r="AT1291" s="66"/>
      <c r="AU1291" s="66"/>
      <c r="AV1291" s="66"/>
      <c r="AW1291" s="66"/>
      <c r="AX1291" s="66"/>
      <c r="AY1291" s="66"/>
      <c r="AZ1291" s="66"/>
      <c r="BA1291" s="66"/>
      <c r="BB1291" s="66"/>
      <c r="BC1291" s="66"/>
      <c r="BD1291" s="66"/>
      <c r="BE1291" s="66"/>
      <c r="BF1291" s="66"/>
      <c r="BG1291" s="66"/>
      <c r="BH1291" s="66"/>
      <c r="BI1291" s="66"/>
      <c r="BJ1291" s="66"/>
    </row>
    <row r="1292" spans="4:62">
      <c r="D1292" s="66"/>
      <c r="E1292" s="66"/>
      <c r="F1292" s="66"/>
      <c r="G1292" s="66"/>
      <c r="H1292" s="66"/>
      <c r="I1292" s="66"/>
      <c r="J1292" s="66"/>
      <c r="K1292" s="66"/>
      <c r="L1292" s="66"/>
      <c r="M1292" s="66"/>
      <c r="N1292" s="66"/>
      <c r="O1292" s="66"/>
      <c r="P1292" s="66"/>
      <c r="Q1292" s="66"/>
      <c r="R1292" s="66"/>
      <c r="S1292" s="66"/>
      <c r="T1292" s="66"/>
      <c r="U1292" s="66"/>
      <c r="V1292" s="66"/>
      <c r="W1292" s="66"/>
      <c r="X1292" s="66"/>
      <c r="Y1292" s="66"/>
      <c r="Z1292" s="66"/>
      <c r="AA1292" s="66"/>
      <c r="AB1292" s="66"/>
      <c r="AC1292" s="66"/>
      <c r="AD1292" s="66"/>
      <c r="AE1292" s="66"/>
      <c r="AF1292" s="66"/>
      <c r="AG1292" s="66"/>
      <c r="AH1292" s="66"/>
      <c r="AI1292" s="66"/>
      <c r="AJ1292" s="66"/>
      <c r="AK1292" s="66"/>
      <c r="AL1292" s="66"/>
      <c r="AM1292" s="66"/>
      <c r="AN1292" s="66"/>
      <c r="AO1292" s="66"/>
      <c r="AP1292" s="66"/>
      <c r="AQ1292" s="66"/>
      <c r="AR1292" s="66"/>
      <c r="AS1292" s="66"/>
      <c r="AT1292" s="66"/>
      <c r="AU1292" s="66"/>
      <c r="AV1292" s="66"/>
      <c r="AW1292" s="66"/>
      <c r="AX1292" s="66"/>
      <c r="AY1292" s="66"/>
      <c r="AZ1292" s="66"/>
      <c r="BA1292" s="66"/>
      <c r="BB1292" s="66"/>
      <c r="BC1292" s="66"/>
      <c r="BD1292" s="66"/>
      <c r="BE1292" s="66"/>
      <c r="BF1292" s="66"/>
      <c r="BG1292" s="66"/>
      <c r="BH1292" s="66"/>
      <c r="BI1292" s="66"/>
      <c r="BJ1292" s="66"/>
    </row>
    <row r="1293" spans="4:62">
      <c r="D1293" s="66"/>
      <c r="E1293" s="66"/>
      <c r="F1293" s="66"/>
      <c r="G1293" s="66"/>
      <c r="H1293" s="66"/>
      <c r="I1293" s="66"/>
      <c r="J1293" s="66"/>
      <c r="K1293" s="66"/>
      <c r="L1293" s="66"/>
      <c r="M1293" s="66"/>
      <c r="N1293" s="66"/>
      <c r="O1293" s="66"/>
      <c r="P1293" s="66"/>
      <c r="Q1293" s="66"/>
      <c r="R1293" s="66"/>
      <c r="S1293" s="66"/>
      <c r="T1293" s="66"/>
      <c r="U1293" s="66"/>
      <c r="V1293" s="66"/>
      <c r="W1293" s="66"/>
      <c r="X1293" s="66"/>
      <c r="Y1293" s="66"/>
      <c r="Z1293" s="66"/>
      <c r="AA1293" s="66"/>
      <c r="AB1293" s="66"/>
      <c r="AC1293" s="66"/>
      <c r="AD1293" s="66"/>
      <c r="AE1293" s="66"/>
      <c r="AF1293" s="66"/>
      <c r="AG1293" s="66"/>
      <c r="AH1293" s="66"/>
      <c r="AI1293" s="66"/>
      <c r="AJ1293" s="66"/>
      <c r="AK1293" s="66"/>
      <c r="AL1293" s="66"/>
      <c r="AM1293" s="66"/>
      <c r="AN1293" s="66"/>
      <c r="AO1293" s="66"/>
      <c r="AP1293" s="66"/>
      <c r="AQ1293" s="66"/>
      <c r="AR1293" s="66"/>
      <c r="AS1293" s="66"/>
      <c r="AT1293" s="66"/>
      <c r="AU1293" s="66"/>
      <c r="AV1293" s="66"/>
      <c r="AW1293" s="66"/>
      <c r="AX1293" s="66"/>
      <c r="AY1293" s="66"/>
      <c r="AZ1293" s="66"/>
      <c r="BA1293" s="66"/>
      <c r="BB1293" s="66"/>
      <c r="BC1293" s="66"/>
      <c r="BD1293" s="66"/>
      <c r="BE1293" s="66"/>
      <c r="BF1293" s="66"/>
      <c r="BG1293" s="66"/>
      <c r="BH1293" s="66"/>
      <c r="BI1293" s="66"/>
      <c r="BJ1293" s="66"/>
    </row>
    <row r="1294" spans="4:62">
      <c r="D1294" s="66"/>
      <c r="E1294" s="66"/>
      <c r="F1294" s="66"/>
      <c r="G1294" s="66"/>
      <c r="H1294" s="66"/>
      <c r="I1294" s="66"/>
      <c r="J1294" s="66"/>
      <c r="K1294" s="66"/>
      <c r="L1294" s="66"/>
      <c r="M1294" s="66"/>
      <c r="N1294" s="66"/>
      <c r="O1294" s="66"/>
      <c r="P1294" s="66"/>
      <c r="Q1294" s="66"/>
      <c r="R1294" s="66"/>
      <c r="S1294" s="66"/>
      <c r="T1294" s="66"/>
      <c r="U1294" s="66"/>
      <c r="V1294" s="66"/>
      <c r="W1294" s="66"/>
      <c r="X1294" s="66"/>
      <c r="Y1294" s="66"/>
      <c r="Z1294" s="66"/>
      <c r="AA1294" s="66"/>
      <c r="AB1294" s="66"/>
      <c r="AC1294" s="66"/>
      <c r="AD1294" s="66"/>
      <c r="AE1294" s="66"/>
      <c r="AF1294" s="66"/>
      <c r="AG1294" s="66"/>
      <c r="AH1294" s="66"/>
      <c r="AI1294" s="66"/>
      <c r="AJ1294" s="66"/>
      <c r="AK1294" s="66"/>
      <c r="AL1294" s="66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  <c r="BH1294" s="66"/>
      <c r="BI1294" s="66"/>
      <c r="BJ1294" s="66"/>
    </row>
    <row r="1295" spans="4:62">
      <c r="D1295" s="66"/>
      <c r="E1295" s="66"/>
      <c r="F1295" s="66"/>
      <c r="G1295" s="66"/>
      <c r="H1295" s="66"/>
      <c r="I1295" s="66"/>
      <c r="J1295" s="66"/>
      <c r="K1295" s="66"/>
      <c r="L1295" s="66"/>
      <c r="M1295" s="66"/>
      <c r="N1295" s="66"/>
      <c r="O1295" s="66"/>
      <c r="P1295" s="66"/>
      <c r="Q1295" s="66"/>
      <c r="R1295" s="66"/>
      <c r="S1295" s="66"/>
      <c r="T1295" s="66"/>
      <c r="U1295" s="66"/>
      <c r="V1295" s="66"/>
      <c r="W1295" s="66"/>
      <c r="X1295" s="66"/>
      <c r="Y1295" s="66"/>
      <c r="Z1295" s="66"/>
      <c r="AA1295" s="66"/>
      <c r="AB1295" s="66"/>
      <c r="AC1295" s="66"/>
      <c r="AD1295" s="66"/>
      <c r="AE1295" s="66"/>
      <c r="AF1295" s="66"/>
      <c r="AG1295" s="66"/>
      <c r="AH1295" s="66"/>
      <c r="AI1295" s="66"/>
      <c r="AJ1295" s="66"/>
      <c r="AK1295" s="66"/>
      <c r="AL1295" s="66"/>
      <c r="AM1295" s="66"/>
      <c r="AN1295" s="66"/>
      <c r="AO1295" s="66"/>
      <c r="AP1295" s="66"/>
      <c r="AQ1295" s="66"/>
      <c r="AR1295" s="66"/>
      <c r="AS1295" s="66"/>
      <c r="AT1295" s="66"/>
      <c r="AU1295" s="66"/>
      <c r="AV1295" s="66"/>
      <c r="AW1295" s="66"/>
      <c r="AX1295" s="66"/>
      <c r="AY1295" s="66"/>
      <c r="AZ1295" s="66"/>
      <c r="BA1295" s="66"/>
      <c r="BB1295" s="66"/>
      <c r="BC1295" s="66"/>
      <c r="BD1295" s="66"/>
      <c r="BE1295" s="66"/>
      <c r="BF1295" s="66"/>
      <c r="BG1295" s="66"/>
      <c r="BH1295" s="66"/>
      <c r="BI1295" s="66"/>
      <c r="BJ1295" s="66"/>
    </row>
    <row r="1296" spans="4:62">
      <c r="D1296" s="66"/>
      <c r="E1296" s="66"/>
      <c r="F1296" s="66"/>
      <c r="G1296" s="66"/>
      <c r="H1296" s="66"/>
      <c r="I1296" s="66"/>
      <c r="J1296" s="66"/>
      <c r="K1296" s="66"/>
      <c r="L1296" s="66"/>
      <c r="M1296" s="66"/>
      <c r="N1296" s="66"/>
      <c r="O1296" s="66"/>
      <c r="P1296" s="66"/>
      <c r="Q1296" s="66"/>
      <c r="R1296" s="66"/>
      <c r="S1296" s="66"/>
      <c r="T1296" s="66"/>
      <c r="U1296" s="66"/>
      <c r="V1296" s="66"/>
      <c r="W1296" s="66"/>
      <c r="X1296" s="66"/>
      <c r="Y1296" s="66"/>
      <c r="Z1296" s="66"/>
      <c r="AA1296" s="66"/>
      <c r="AB1296" s="66"/>
      <c r="AC1296" s="66"/>
      <c r="AD1296" s="66"/>
      <c r="AE1296" s="66"/>
      <c r="AF1296" s="66"/>
      <c r="AG1296" s="66"/>
      <c r="AH1296" s="66"/>
      <c r="AI1296" s="66"/>
      <c r="AJ1296" s="66"/>
      <c r="AK1296" s="66"/>
      <c r="AL1296" s="66"/>
      <c r="AM1296" s="66"/>
      <c r="AN1296" s="66"/>
      <c r="AO1296" s="66"/>
      <c r="AP1296" s="66"/>
      <c r="AQ1296" s="66"/>
      <c r="AR1296" s="66"/>
      <c r="AS1296" s="66"/>
      <c r="AT1296" s="66"/>
      <c r="AU1296" s="66"/>
      <c r="AV1296" s="66"/>
      <c r="AW1296" s="66"/>
      <c r="AX1296" s="66"/>
      <c r="AY1296" s="66"/>
      <c r="AZ1296" s="66"/>
      <c r="BA1296" s="66"/>
      <c r="BB1296" s="66"/>
      <c r="BC1296" s="66"/>
      <c r="BD1296" s="66"/>
      <c r="BE1296" s="66"/>
      <c r="BF1296" s="66"/>
      <c r="BG1296" s="66"/>
      <c r="BH1296" s="66"/>
      <c r="BI1296" s="66"/>
      <c r="BJ1296" s="66"/>
    </row>
    <row r="1297" spans="4:62">
      <c r="D1297" s="66"/>
      <c r="E1297" s="66"/>
      <c r="F1297" s="66"/>
      <c r="G1297" s="66"/>
      <c r="H1297" s="66"/>
      <c r="I1297" s="66"/>
      <c r="J1297" s="66"/>
      <c r="K1297" s="66"/>
      <c r="L1297" s="66"/>
      <c r="M1297" s="66"/>
      <c r="N1297" s="66"/>
      <c r="O1297" s="66"/>
      <c r="P1297" s="66"/>
      <c r="Q1297" s="66"/>
      <c r="R1297" s="66"/>
      <c r="S1297" s="66"/>
      <c r="T1297" s="66"/>
      <c r="U1297" s="66"/>
      <c r="V1297" s="66"/>
      <c r="W1297" s="66"/>
      <c r="X1297" s="66"/>
      <c r="Y1297" s="66"/>
      <c r="Z1297" s="66"/>
      <c r="AA1297" s="66"/>
      <c r="AB1297" s="66"/>
      <c r="AC1297" s="66"/>
      <c r="AD1297" s="66"/>
      <c r="AE1297" s="66"/>
      <c r="AF1297" s="66"/>
      <c r="AG1297" s="66"/>
      <c r="AH1297" s="66"/>
      <c r="AI1297" s="66"/>
      <c r="AJ1297" s="66"/>
      <c r="AK1297" s="66"/>
      <c r="AL1297" s="66"/>
      <c r="AM1297" s="66"/>
      <c r="AN1297" s="66"/>
      <c r="AO1297" s="66"/>
      <c r="AP1297" s="66"/>
      <c r="AQ1297" s="66"/>
      <c r="AR1297" s="66"/>
      <c r="AS1297" s="66"/>
      <c r="AT1297" s="66"/>
      <c r="AU1297" s="66"/>
      <c r="AV1297" s="66"/>
      <c r="AW1297" s="66"/>
      <c r="AX1297" s="66"/>
      <c r="AY1297" s="66"/>
      <c r="AZ1297" s="66"/>
      <c r="BA1297" s="66"/>
      <c r="BB1297" s="66"/>
      <c r="BC1297" s="66"/>
      <c r="BD1297" s="66"/>
      <c r="BE1297" s="66"/>
      <c r="BF1297" s="66"/>
      <c r="BG1297" s="66"/>
      <c r="BH1297" s="66"/>
      <c r="BI1297" s="66"/>
      <c r="BJ1297" s="66"/>
    </row>
    <row r="1298" spans="4:62">
      <c r="D1298" s="66"/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6"/>
      <c r="S1298" s="66"/>
      <c r="T1298" s="66"/>
      <c r="U1298" s="66"/>
      <c r="V1298" s="66"/>
      <c r="W1298" s="66"/>
      <c r="X1298" s="66"/>
      <c r="Y1298" s="66"/>
      <c r="Z1298" s="66"/>
      <c r="AA1298" s="66"/>
      <c r="AB1298" s="66"/>
      <c r="AC1298" s="66"/>
      <c r="AD1298" s="66"/>
      <c r="AE1298" s="66"/>
      <c r="AF1298" s="66"/>
      <c r="AG1298" s="66"/>
      <c r="AH1298" s="66"/>
      <c r="AI1298" s="66"/>
      <c r="AJ1298" s="66"/>
      <c r="AK1298" s="66"/>
      <c r="AL1298" s="66"/>
      <c r="AM1298" s="66"/>
      <c r="AN1298" s="66"/>
      <c r="AO1298" s="66"/>
      <c r="AP1298" s="66"/>
      <c r="AQ1298" s="66"/>
      <c r="AR1298" s="66"/>
      <c r="AS1298" s="66"/>
      <c r="AT1298" s="66"/>
      <c r="AU1298" s="66"/>
      <c r="AV1298" s="66"/>
      <c r="AW1298" s="66"/>
      <c r="AX1298" s="66"/>
      <c r="AY1298" s="66"/>
      <c r="AZ1298" s="66"/>
      <c r="BA1298" s="66"/>
      <c r="BB1298" s="66"/>
      <c r="BC1298" s="66"/>
      <c r="BD1298" s="66"/>
      <c r="BE1298" s="66"/>
      <c r="BF1298" s="66"/>
      <c r="BG1298" s="66"/>
      <c r="BH1298" s="66"/>
      <c r="BI1298" s="66"/>
      <c r="BJ1298" s="66"/>
    </row>
    <row r="1299" spans="4:62">
      <c r="D1299" s="66"/>
      <c r="E1299" s="66"/>
      <c r="F1299" s="66"/>
      <c r="G1299" s="66"/>
      <c r="H1299" s="66"/>
      <c r="I1299" s="66"/>
      <c r="J1299" s="66"/>
      <c r="K1299" s="66"/>
      <c r="L1299" s="66"/>
      <c r="M1299" s="66"/>
      <c r="N1299" s="66"/>
      <c r="O1299" s="66"/>
      <c r="P1299" s="66"/>
      <c r="Q1299" s="66"/>
      <c r="R1299" s="66"/>
      <c r="S1299" s="66"/>
      <c r="T1299" s="66"/>
      <c r="U1299" s="66"/>
      <c r="V1299" s="66"/>
      <c r="W1299" s="66"/>
      <c r="X1299" s="66"/>
      <c r="Y1299" s="66"/>
      <c r="Z1299" s="66"/>
      <c r="AA1299" s="66"/>
      <c r="AB1299" s="66"/>
      <c r="AC1299" s="66"/>
      <c r="AD1299" s="66"/>
      <c r="AE1299" s="66"/>
      <c r="AF1299" s="66"/>
      <c r="AG1299" s="66"/>
      <c r="AH1299" s="66"/>
      <c r="AI1299" s="66"/>
      <c r="AJ1299" s="66"/>
      <c r="AK1299" s="66"/>
      <c r="AL1299" s="66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  <c r="BH1299" s="66"/>
      <c r="BI1299" s="66"/>
      <c r="BJ1299" s="66"/>
    </row>
    <row r="1300" spans="4:62">
      <c r="D1300" s="66"/>
      <c r="E1300" s="66"/>
      <c r="F1300" s="66"/>
      <c r="G1300" s="66"/>
      <c r="H1300" s="66"/>
      <c r="I1300" s="66"/>
      <c r="J1300" s="66"/>
      <c r="K1300" s="66"/>
      <c r="L1300" s="66"/>
      <c r="M1300" s="66"/>
      <c r="N1300" s="66"/>
      <c r="O1300" s="66"/>
      <c r="P1300" s="66"/>
      <c r="Q1300" s="66"/>
      <c r="R1300" s="66"/>
      <c r="S1300" s="66"/>
      <c r="T1300" s="66"/>
      <c r="U1300" s="66"/>
      <c r="V1300" s="66"/>
      <c r="W1300" s="66"/>
      <c r="X1300" s="66"/>
      <c r="Y1300" s="66"/>
      <c r="Z1300" s="66"/>
      <c r="AA1300" s="66"/>
      <c r="AB1300" s="66"/>
      <c r="AC1300" s="66"/>
      <c r="AD1300" s="66"/>
      <c r="AE1300" s="66"/>
      <c r="AF1300" s="66"/>
      <c r="AG1300" s="66"/>
      <c r="AH1300" s="66"/>
      <c r="AI1300" s="66"/>
      <c r="AJ1300" s="66"/>
      <c r="AK1300" s="66"/>
      <c r="AL1300" s="66"/>
      <c r="AM1300" s="66"/>
      <c r="AN1300" s="66"/>
      <c r="AO1300" s="66"/>
      <c r="AP1300" s="66"/>
      <c r="AQ1300" s="66"/>
      <c r="AR1300" s="66"/>
      <c r="AS1300" s="66"/>
      <c r="AT1300" s="66"/>
      <c r="AU1300" s="66"/>
      <c r="AV1300" s="66"/>
      <c r="AW1300" s="66"/>
      <c r="AX1300" s="66"/>
      <c r="AY1300" s="66"/>
      <c r="AZ1300" s="66"/>
      <c r="BA1300" s="66"/>
      <c r="BB1300" s="66"/>
      <c r="BC1300" s="66"/>
      <c r="BD1300" s="66"/>
      <c r="BE1300" s="66"/>
      <c r="BF1300" s="66"/>
      <c r="BG1300" s="66"/>
      <c r="BH1300" s="66"/>
      <c r="BI1300" s="66"/>
      <c r="BJ1300" s="66"/>
    </row>
    <row r="1301" spans="4:62">
      <c r="D1301" s="66"/>
      <c r="E1301" s="66"/>
      <c r="F1301" s="66"/>
      <c r="G1301" s="66"/>
      <c r="H1301" s="66"/>
      <c r="I1301" s="66"/>
      <c r="J1301" s="66"/>
      <c r="K1301" s="66"/>
      <c r="L1301" s="66"/>
      <c r="M1301" s="66"/>
      <c r="N1301" s="66"/>
      <c r="O1301" s="66"/>
      <c r="P1301" s="66"/>
      <c r="Q1301" s="66"/>
      <c r="R1301" s="66"/>
      <c r="S1301" s="66"/>
      <c r="T1301" s="66"/>
      <c r="U1301" s="66"/>
      <c r="V1301" s="66"/>
      <c r="W1301" s="66"/>
      <c r="X1301" s="66"/>
      <c r="Y1301" s="66"/>
      <c r="Z1301" s="66"/>
      <c r="AA1301" s="66"/>
      <c r="AB1301" s="66"/>
      <c r="AC1301" s="66"/>
      <c r="AD1301" s="66"/>
      <c r="AE1301" s="66"/>
      <c r="AF1301" s="66"/>
      <c r="AG1301" s="66"/>
      <c r="AH1301" s="66"/>
      <c r="AI1301" s="66"/>
      <c r="AJ1301" s="66"/>
      <c r="AK1301" s="66"/>
      <c r="AL1301" s="66"/>
      <c r="AM1301" s="66"/>
      <c r="AN1301" s="66"/>
      <c r="AO1301" s="66"/>
      <c r="AP1301" s="66"/>
      <c r="AQ1301" s="66"/>
      <c r="AR1301" s="66"/>
      <c r="AS1301" s="66"/>
      <c r="AT1301" s="66"/>
      <c r="AU1301" s="66"/>
      <c r="AV1301" s="66"/>
      <c r="AW1301" s="66"/>
      <c r="AX1301" s="66"/>
      <c r="AY1301" s="66"/>
      <c r="AZ1301" s="66"/>
      <c r="BA1301" s="66"/>
      <c r="BB1301" s="66"/>
      <c r="BC1301" s="66"/>
      <c r="BD1301" s="66"/>
      <c r="BE1301" s="66"/>
      <c r="BF1301" s="66"/>
      <c r="BG1301" s="66"/>
      <c r="BH1301" s="66"/>
      <c r="BI1301" s="66"/>
      <c r="BJ1301" s="66"/>
    </row>
    <row r="1302" spans="4:62">
      <c r="D1302" s="66"/>
      <c r="E1302" s="66"/>
      <c r="F1302" s="66"/>
      <c r="G1302" s="66"/>
      <c r="H1302" s="66"/>
      <c r="I1302" s="66"/>
      <c r="J1302" s="66"/>
      <c r="K1302" s="66"/>
      <c r="L1302" s="66"/>
      <c r="M1302" s="66"/>
      <c r="N1302" s="66"/>
      <c r="O1302" s="66"/>
      <c r="P1302" s="66"/>
      <c r="Q1302" s="66"/>
      <c r="R1302" s="66"/>
      <c r="S1302" s="66"/>
      <c r="T1302" s="66"/>
      <c r="U1302" s="66"/>
      <c r="V1302" s="66"/>
      <c r="W1302" s="66"/>
      <c r="X1302" s="66"/>
      <c r="Y1302" s="66"/>
      <c r="Z1302" s="66"/>
      <c r="AA1302" s="66"/>
      <c r="AB1302" s="66"/>
      <c r="AC1302" s="66"/>
      <c r="AD1302" s="66"/>
      <c r="AE1302" s="66"/>
      <c r="AF1302" s="66"/>
      <c r="AG1302" s="66"/>
      <c r="AH1302" s="66"/>
      <c r="AI1302" s="66"/>
      <c r="AJ1302" s="66"/>
      <c r="AK1302" s="66"/>
      <c r="AL1302" s="66"/>
      <c r="AM1302" s="66"/>
      <c r="AN1302" s="66"/>
      <c r="AO1302" s="66"/>
      <c r="AP1302" s="66"/>
      <c r="AQ1302" s="66"/>
      <c r="AR1302" s="66"/>
      <c r="AS1302" s="66"/>
      <c r="AT1302" s="66"/>
      <c r="AU1302" s="66"/>
      <c r="AV1302" s="66"/>
      <c r="AW1302" s="66"/>
      <c r="AX1302" s="66"/>
      <c r="AY1302" s="66"/>
      <c r="AZ1302" s="66"/>
      <c r="BA1302" s="66"/>
      <c r="BB1302" s="66"/>
      <c r="BC1302" s="66"/>
      <c r="BD1302" s="66"/>
      <c r="BE1302" s="66"/>
      <c r="BF1302" s="66"/>
      <c r="BG1302" s="66"/>
      <c r="BH1302" s="66"/>
      <c r="BI1302" s="66"/>
      <c r="BJ1302" s="66"/>
    </row>
    <row r="1303" spans="4:62">
      <c r="D1303" s="66"/>
      <c r="E1303" s="66"/>
      <c r="F1303" s="66"/>
      <c r="G1303" s="66"/>
      <c r="H1303" s="66"/>
      <c r="I1303" s="66"/>
      <c r="J1303" s="66"/>
      <c r="K1303" s="66"/>
      <c r="L1303" s="66"/>
      <c r="M1303" s="66"/>
      <c r="N1303" s="66"/>
      <c r="O1303" s="66"/>
      <c r="P1303" s="66"/>
      <c r="Q1303" s="66"/>
      <c r="R1303" s="66"/>
      <c r="S1303" s="66"/>
      <c r="T1303" s="66"/>
      <c r="U1303" s="66"/>
      <c r="V1303" s="66"/>
      <c r="W1303" s="66"/>
      <c r="X1303" s="66"/>
      <c r="Y1303" s="66"/>
      <c r="Z1303" s="66"/>
      <c r="AA1303" s="66"/>
      <c r="AB1303" s="66"/>
      <c r="AC1303" s="66"/>
      <c r="AD1303" s="66"/>
      <c r="AE1303" s="66"/>
      <c r="AF1303" s="66"/>
      <c r="AG1303" s="66"/>
      <c r="AH1303" s="66"/>
      <c r="AI1303" s="66"/>
      <c r="AJ1303" s="66"/>
      <c r="AK1303" s="66"/>
      <c r="AL1303" s="66"/>
      <c r="AM1303" s="66"/>
      <c r="AN1303" s="66"/>
      <c r="AO1303" s="66"/>
      <c r="AP1303" s="66"/>
      <c r="AQ1303" s="66"/>
      <c r="AR1303" s="66"/>
      <c r="AS1303" s="66"/>
      <c r="AT1303" s="66"/>
      <c r="AU1303" s="66"/>
      <c r="AV1303" s="66"/>
      <c r="AW1303" s="66"/>
      <c r="AX1303" s="66"/>
      <c r="AY1303" s="66"/>
      <c r="AZ1303" s="66"/>
      <c r="BA1303" s="66"/>
      <c r="BB1303" s="66"/>
      <c r="BC1303" s="66"/>
      <c r="BD1303" s="66"/>
      <c r="BE1303" s="66"/>
      <c r="BF1303" s="66"/>
      <c r="BG1303" s="66"/>
      <c r="BH1303" s="66"/>
      <c r="BI1303" s="66"/>
      <c r="BJ1303" s="66"/>
    </row>
    <row r="1304" spans="4:62">
      <c r="D1304" s="66"/>
      <c r="E1304" s="66"/>
      <c r="F1304" s="66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6"/>
      <c r="U1304" s="66"/>
      <c r="V1304" s="66"/>
      <c r="W1304" s="66"/>
      <c r="X1304" s="66"/>
      <c r="Y1304" s="66"/>
      <c r="Z1304" s="66"/>
      <c r="AA1304" s="66"/>
      <c r="AB1304" s="66"/>
      <c r="AC1304" s="66"/>
      <c r="AD1304" s="66"/>
      <c r="AE1304" s="66"/>
      <c r="AF1304" s="66"/>
      <c r="AG1304" s="66"/>
      <c r="AH1304" s="66"/>
      <c r="AI1304" s="66"/>
      <c r="AJ1304" s="66"/>
      <c r="AK1304" s="66"/>
      <c r="AL1304" s="66"/>
      <c r="AM1304" s="66"/>
      <c r="AN1304" s="66"/>
      <c r="AO1304" s="66"/>
      <c r="AP1304" s="66"/>
      <c r="AQ1304" s="66"/>
      <c r="AR1304" s="66"/>
      <c r="AS1304" s="66"/>
      <c r="AT1304" s="66"/>
      <c r="AU1304" s="66"/>
      <c r="AV1304" s="66"/>
      <c r="AW1304" s="66"/>
      <c r="AX1304" s="66"/>
      <c r="AY1304" s="66"/>
      <c r="AZ1304" s="66"/>
      <c r="BA1304" s="66"/>
      <c r="BB1304" s="66"/>
      <c r="BC1304" s="66"/>
      <c r="BD1304" s="66"/>
      <c r="BE1304" s="66"/>
      <c r="BF1304" s="66"/>
      <c r="BG1304" s="66"/>
      <c r="BH1304" s="66"/>
      <c r="BI1304" s="66"/>
      <c r="BJ1304" s="66"/>
    </row>
    <row r="1305" spans="4:62">
      <c r="D1305" s="66"/>
      <c r="E1305" s="66"/>
      <c r="F1305" s="66"/>
      <c r="G1305" s="66"/>
      <c r="H1305" s="66"/>
      <c r="I1305" s="66"/>
      <c r="J1305" s="66"/>
      <c r="K1305" s="66"/>
      <c r="L1305" s="66"/>
      <c r="M1305" s="66"/>
      <c r="N1305" s="66"/>
      <c r="O1305" s="66"/>
      <c r="P1305" s="66"/>
      <c r="Q1305" s="66"/>
      <c r="R1305" s="66"/>
      <c r="S1305" s="66"/>
      <c r="T1305" s="66"/>
      <c r="U1305" s="66"/>
      <c r="V1305" s="66"/>
      <c r="W1305" s="66"/>
      <c r="X1305" s="66"/>
      <c r="Y1305" s="66"/>
      <c r="Z1305" s="66"/>
      <c r="AA1305" s="66"/>
      <c r="AB1305" s="66"/>
      <c r="AC1305" s="66"/>
      <c r="AD1305" s="66"/>
      <c r="AE1305" s="66"/>
      <c r="AF1305" s="66"/>
      <c r="AG1305" s="66"/>
      <c r="AH1305" s="66"/>
      <c r="AI1305" s="66"/>
      <c r="AJ1305" s="66"/>
      <c r="AK1305" s="66"/>
      <c r="AL1305" s="66"/>
      <c r="AM1305" s="66"/>
      <c r="AN1305" s="66"/>
      <c r="AO1305" s="66"/>
      <c r="AP1305" s="66"/>
      <c r="AQ1305" s="66"/>
      <c r="AR1305" s="66"/>
      <c r="AS1305" s="66"/>
      <c r="AT1305" s="66"/>
      <c r="AU1305" s="66"/>
      <c r="AV1305" s="66"/>
      <c r="AW1305" s="66"/>
      <c r="AX1305" s="66"/>
      <c r="AY1305" s="66"/>
      <c r="AZ1305" s="66"/>
      <c r="BA1305" s="66"/>
      <c r="BB1305" s="66"/>
      <c r="BC1305" s="66"/>
      <c r="BD1305" s="66"/>
      <c r="BE1305" s="66"/>
      <c r="BF1305" s="66"/>
      <c r="BG1305" s="66"/>
      <c r="BH1305" s="66"/>
      <c r="BI1305" s="66"/>
      <c r="BJ1305" s="66"/>
    </row>
    <row r="1306" spans="4:62">
      <c r="D1306" s="66"/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6"/>
      <c r="P1306" s="66"/>
      <c r="Q1306" s="66"/>
      <c r="R1306" s="66"/>
      <c r="S1306" s="66"/>
      <c r="T1306" s="66"/>
      <c r="U1306" s="66"/>
      <c r="V1306" s="66"/>
      <c r="W1306" s="66"/>
      <c r="X1306" s="66"/>
      <c r="Y1306" s="66"/>
      <c r="Z1306" s="66"/>
      <c r="AA1306" s="66"/>
      <c r="AB1306" s="66"/>
      <c r="AC1306" s="66"/>
      <c r="AD1306" s="66"/>
      <c r="AE1306" s="66"/>
      <c r="AF1306" s="66"/>
      <c r="AG1306" s="66"/>
      <c r="AH1306" s="66"/>
      <c r="AI1306" s="66"/>
      <c r="AJ1306" s="66"/>
      <c r="AK1306" s="66"/>
      <c r="AL1306" s="66"/>
      <c r="AM1306" s="66"/>
      <c r="AN1306" s="66"/>
      <c r="AO1306" s="66"/>
      <c r="AP1306" s="66"/>
      <c r="AQ1306" s="66"/>
      <c r="AR1306" s="66"/>
      <c r="AS1306" s="66"/>
      <c r="AT1306" s="66"/>
      <c r="AU1306" s="66"/>
      <c r="AV1306" s="66"/>
      <c r="AW1306" s="66"/>
      <c r="AX1306" s="66"/>
      <c r="AY1306" s="66"/>
      <c r="AZ1306" s="66"/>
      <c r="BA1306" s="66"/>
      <c r="BB1306" s="66"/>
      <c r="BC1306" s="66"/>
      <c r="BD1306" s="66"/>
      <c r="BE1306" s="66"/>
      <c r="BF1306" s="66"/>
      <c r="BG1306" s="66"/>
      <c r="BH1306" s="66"/>
      <c r="BI1306" s="66"/>
      <c r="BJ1306" s="66"/>
    </row>
    <row r="1307" spans="4:62">
      <c r="D1307" s="66"/>
      <c r="E1307" s="66"/>
      <c r="F1307" s="66"/>
      <c r="G1307" s="66"/>
      <c r="H1307" s="66"/>
      <c r="I1307" s="66"/>
      <c r="J1307" s="66"/>
      <c r="K1307" s="66"/>
      <c r="L1307" s="66"/>
      <c r="M1307" s="66"/>
      <c r="N1307" s="66"/>
      <c r="O1307" s="66"/>
      <c r="P1307" s="66"/>
      <c r="Q1307" s="66"/>
      <c r="R1307" s="66"/>
      <c r="S1307" s="66"/>
      <c r="T1307" s="66"/>
      <c r="U1307" s="66"/>
      <c r="V1307" s="66"/>
      <c r="W1307" s="66"/>
      <c r="X1307" s="66"/>
      <c r="Y1307" s="66"/>
      <c r="Z1307" s="66"/>
      <c r="AA1307" s="66"/>
      <c r="AB1307" s="66"/>
      <c r="AC1307" s="66"/>
      <c r="AD1307" s="66"/>
      <c r="AE1307" s="66"/>
      <c r="AF1307" s="66"/>
      <c r="AG1307" s="66"/>
      <c r="AH1307" s="66"/>
      <c r="AI1307" s="66"/>
      <c r="AJ1307" s="66"/>
      <c r="AK1307" s="66"/>
      <c r="AL1307" s="66"/>
      <c r="AM1307" s="66"/>
      <c r="AN1307" s="66"/>
      <c r="AO1307" s="66"/>
      <c r="AP1307" s="66"/>
      <c r="AQ1307" s="66"/>
      <c r="AR1307" s="66"/>
      <c r="AS1307" s="66"/>
      <c r="AT1307" s="66"/>
      <c r="AU1307" s="66"/>
      <c r="AV1307" s="66"/>
      <c r="AW1307" s="66"/>
      <c r="AX1307" s="66"/>
      <c r="AY1307" s="66"/>
      <c r="AZ1307" s="66"/>
      <c r="BA1307" s="66"/>
      <c r="BB1307" s="66"/>
      <c r="BC1307" s="66"/>
      <c r="BD1307" s="66"/>
      <c r="BE1307" s="66"/>
      <c r="BF1307" s="66"/>
      <c r="BG1307" s="66"/>
      <c r="BH1307" s="66"/>
      <c r="BI1307" s="66"/>
      <c r="BJ1307" s="66"/>
    </row>
    <row r="1308" spans="4:62">
      <c r="D1308" s="66"/>
      <c r="E1308" s="66"/>
      <c r="F1308" s="66"/>
      <c r="G1308" s="66"/>
      <c r="H1308" s="66"/>
      <c r="I1308" s="66"/>
      <c r="J1308" s="66"/>
      <c r="K1308" s="66"/>
      <c r="L1308" s="66"/>
      <c r="M1308" s="66"/>
      <c r="N1308" s="66"/>
      <c r="O1308" s="66"/>
      <c r="P1308" s="66"/>
      <c r="Q1308" s="66"/>
      <c r="R1308" s="66"/>
      <c r="S1308" s="66"/>
      <c r="T1308" s="66"/>
      <c r="U1308" s="66"/>
      <c r="V1308" s="66"/>
      <c r="W1308" s="66"/>
      <c r="X1308" s="66"/>
      <c r="Y1308" s="66"/>
      <c r="Z1308" s="66"/>
      <c r="AA1308" s="66"/>
      <c r="AB1308" s="66"/>
      <c r="AC1308" s="66"/>
      <c r="AD1308" s="66"/>
      <c r="AE1308" s="66"/>
      <c r="AF1308" s="66"/>
      <c r="AG1308" s="66"/>
      <c r="AH1308" s="66"/>
      <c r="AI1308" s="66"/>
      <c r="AJ1308" s="66"/>
      <c r="AK1308" s="66"/>
      <c r="AL1308" s="66"/>
      <c r="AM1308" s="66"/>
      <c r="AN1308" s="66"/>
      <c r="AO1308" s="66"/>
      <c r="AP1308" s="66"/>
      <c r="AQ1308" s="66"/>
      <c r="AR1308" s="66"/>
      <c r="AS1308" s="66"/>
      <c r="AT1308" s="66"/>
      <c r="AU1308" s="66"/>
      <c r="AV1308" s="66"/>
      <c r="AW1308" s="66"/>
      <c r="AX1308" s="66"/>
      <c r="AY1308" s="66"/>
      <c r="AZ1308" s="66"/>
      <c r="BA1308" s="66"/>
      <c r="BB1308" s="66"/>
      <c r="BC1308" s="66"/>
      <c r="BD1308" s="66"/>
      <c r="BE1308" s="66"/>
      <c r="BF1308" s="66"/>
      <c r="BG1308" s="66"/>
      <c r="BH1308" s="66"/>
      <c r="BI1308" s="66"/>
      <c r="BJ1308" s="66"/>
    </row>
    <row r="1309" spans="4:62">
      <c r="D1309" s="66"/>
      <c r="E1309" s="66"/>
      <c r="F1309" s="66"/>
      <c r="G1309" s="66"/>
      <c r="H1309" s="66"/>
      <c r="I1309" s="66"/>
      <c r="J1309" s="66"/>
      <c r="K1309" s="66"/>
      <c r="L1309" s="66"/>
      <c r="M1309" s="66"/>
      <c r="N1309" s="66"/>
      <c r="O1309" s="66"/>
      <c r="P1309" s="66"/>
      <c r="Q1309" s="66"/>
      <c r="R1309" s="66"/>
      <c r="S1309" s="66"/>
      <c r="T1309" s="66"/>
      <c r="U1309" s="66"/>
      <c r="V1309" s="66"/>
      <c r="W1309" s="66"/>
      <c r="X1309" s="66"/>
      <c r="Y1309" s="66"/>
      <c r="Z1309" s="66"/>
      <c r="AA1309" s="66"/>
      <c r="AB1309" s="66"/>
      <c r="AC1309" s="66"/>
      <c r="AD1309" s="66"/>
      <c r="AE1309" s="66"/>
      <c r="AF1309" s="66"/>
      <c r="AG1309" s="66"/>
      <c r="AH1309" s="66"/>
      <c r="AI1309" s="66"/>
      <c r="AJ1309" s="66"/>
      <c r="AK1309" s="66"/>
      <c r="AL1309" s="66"/>
      <c r="AM1309" s="66"/>
      <c r="AN1309" s="66"/>
      <c r="AO1309" s="66"/>
      <c r="AP1309" s="66"/>
      <c r="AQ1309" s="66"/>
      <c r="AR1309" s="66"/>
      <c r="AS1309" s="66"/>
      <c r="AT1309" s="66"/>
      <c r="AU1309" s="66"/>
      <c r="AV1309" s="66"/>
      <c r="AW1309" s="66"/>
      <c r="AX1309" s="66"/>
      <c r="AY1309" s="66"/>
      <c r="AZ1309" s="66"/>
      <c r="BA1309" s="66"/>
      <c r="BB1309" s="66"/>
      <c r="BC1309" s="66"/>
      <c r="BD1309" s="66"/>
      <c r="BE1309" s="66"/>
      <c r="BF1309" s="66"/>
      <c r="BG1309" s="66"/>
      <c r="BH1309" s="66"/>
      <c r="BI1309" s="66"/>
      <c r="BJ1309" s="66"/>
    </row>
    <row r="1310" spans="4:62">
      <c r="D1310" s="66"/>
      <c r="E1310" s="66"/>
      <c r="F1310" s="66"/>
      <c r="G1310" s="66"/>
      <c r="H1310" s="66"/>
      <c r="I1310" s="66"/>
      <c r="J1310" s="66"/>
      <c r="K1310" s="66"/>
      <c r="L1310" s="66"/>
      <c r="M1310" s="66"/>
      <c r="N1310" s="66"/>
      <c r="O1310" s="66"/>
      <c r="P1310" s="66"/>
      <c r="Q1310" s="66"/>
      <c r="R1310" s="66"/>
      <c r="S1310" s="66"/>
      <c r="T1310" s="66"/>
      <c r="U1310" s="66"/>
      <c r="V1310" s="66"/>
      <c r="W1310" s="66"/>
      <c r="X1310" s="66"/>
      <c r="Y1310" s="66"/>
      <c r="Z1310" s="66"/>
      <c r="AA1310" s="66"/>
      <c r="AB1310" s="66"/>
      <c r="AC1310" s="66"/>
      <c r="AD1310" s="66"/>
      <c r="AE1310" s="66"/>
      <c r="AF1310" s="66"/>
      <c r="AG1310" s="66"/>
      <c r="AH1310" s="66"/>
      <c r="AI1310" s="66"/>
      <c r="AJ1310" s="66"/>
      <c r="AK1310" s="66"/>
      <c r="AL1310" s="66"/>
      <c r="AM1310" s="66"/>
      <c r="AN1310" s="66"/>
      <c r="AO1310" s="66"/>
      <c r="AP1310" s="66"/>
      <c r="AQ1310" s="66"/>
      <c r="AR1310" s="66"/>
      <c r="AS1310" s="66"/>
      <c r="AT1310" s="66"/>
      <c r="AU1310" s="66"/>
      <c r="AV1310" s="66"/>
      <c r="AW1310" s="66"/>
      <c r="AX1310" s="66"/>
      <c r="AY1310" s="66"/>
      <c r="AZ1310" s="66"/>
      <c r="BA1310" s="66"/>
      <c r="BB1310" s="66"/>
      <c r="BC1310" s="66"/>
      <c r="BD1310" s="66"/>
      <c r="BE1310" s="66"/>
      <c r="BF1310" s="66"/>
      <c r="BG1310" s="66"/>
      <c r="BH1310" s="66"/>
      <c r="BI1310" s="66"/>
      <c r="BJ1310" s="66"/>
    </row>
    <row r="1311" spans="4:62">
      <c r="D1311" s="66"/>
      <c r="E1311" s="66"/>
      <c r="F1311" s="66"/>
      <c r="G1311" s="66"/>
      <c r="H1311" s="66"/>
      <c r="I1311" s="66"/>
      <c r="J1311" s="66"/>
      <c r="K1311" s="66"/>
      <c r="L1311" s="66"/>
      <c r="M1311" s="66"/>
      <c r="N1311" s="66"/>
      <c r="O1311" s="66"/>
      <c r="P1311" s="66"/>
      <c r="Q1311" s="66"/>
      <c r="R1311" s="66"/>
      <c r="S1311" s="66"/>
      <c r="T1311" s="66"/>
      <c r="U1311" s="66"/>
      <c r="V1311" s="66"/>
      <c r="W1311" s="66"/>
      <c r="X1311" s="66"/>
      <c r="Y1311" s="66"/>
      <c r="Z1311" s="66"/>
      <c r="AA1311" s="66"/>
      <c r="AB1311" s="66"/>
      <c r="AC1311" s="66"/>
      <c r="AD1311" s="66"/>
      <c r="AE1311" s="66"/>
      <c r="AF1311" s="66"/>
      <c r="AG1311" s="66"/>
      <c r="AH1311" s="66"/>
      <c r="AI1311" s="66"/>
      <c r="AJ1311" s="66"/>
      <c r="AK1311" s="66"/>
      <c r="AL1311" s="66"/>
      <c r="AM1311" s="66"/>
      <c r="AN1311" s="66"/>
      <c r="AO1311" s="66"/>
      <c r="AP1311" s="66"/>
      <c r="AQ1311" s="66"/>
      <c r="AR1311" s="66"/>
      <c r="AS1311" s="66"/>
      <c r="AT1311" s="66"/>
      <c r="AU1311" s="66"/>
      <c r="AV1311" s="66"/>
      <c r="AW1311" s="66"/>
      <c r="AX1311" s="66"/>
      <c r="AY1311" s="66"/>
      <c r="AZ1311" s="66"/>
      <c r="BA1311" s="66"/>
      <c r="BB1311" s="66"/>
      <c r="BC1311" s="66"/>
      <c r="BD1311" s="66"/>
      <c r="BE1311" s="66"/>
      <c r="BF1311" s="66"/>
      <c r="BG1311" s="66"/>
      <c r="BH1311" s="66"/>
      <c r="BI1311" s="66"/>
      <c r="BJ1311" s="66"/>
    </row>
    <row r="1312" spans="4:62">
      <c r="D1312" s="66"/>
      <c r="E1312" s="66"/>
      <c r="F1312" s="66"/>
      <c r="G1312" s="66"/>
      <c r="H1312" s="66"/>
      <c r="I1312" s="66"/>
      <c r="J1312" s="66"/>
      <c r="K1312" s="66"/>
      <c r="L1312" s="66"/>
      <c r="M1312" s="66"/>
      <c r="N1312" s="66"/>
      <c r="O1312" s="66"/>
      <c r="P1312" s="66"/>
      <c r="Q1312" s="66"/>
      <c r="R1312" s="66"/>
      <c r="S1312" s="66"/>
      <c r="T1312" s="66"/>
      <c r="U1312" s="66"/>
      <c r="V1312" s="66"/>
      <c r="W1312" s="66"/>
      <c r="X1312" s="66"/>
      <c r="Y1312" s="66"/>
      <c r="Z1312" s="66"/>
      <c r="AA1312" s="66"/>
      <c r="AB1312" s="66"/>
      <c r="AC1312" s="66"/>
      <c r="AD1312" s="66"/>
      <c r="AE1312" s="66"/>
      <c r="AF1312" s="66"/>
      <c r="AG1312" s="66"/>
      <c r="AH1312" s="66"/>
      <c r="AI1312" s="66"/>
      <c r="AJ1312" s="66"/>
      <c r="AK1312" s="66"/>
      <c r="AL1312" s="66"/>
      <c r="AM1312" s="66"/>
      <c r="AN1312" s="66"/>
      <c r="AO1312" s="66"/>
      <c r="AP1312" s="66"/>
      <c r="AQ1312" s="66"/>
      <c r="AR1312" s="66"/>
      <c r="AS1312" s="66"/>
      <c r="AT1312" s="66"/>
      <c r="AU1312" s="66"/>
      <c r="AV1312" s="66"/>
      <c r="AW1312" s="66"/>
      <c r="AX1312" s="66"/>
      <c r="AY1312" s="66"/>
      <c r="AZ1312" s="66"/>
      <c r="BA1312" s="66"/>
      <c r="BB1312" s="66"/>
      <c r="BC1312" s="66"/>
      <c r="BD1312" s="66"/>
      <c r="BE1312" s="66"/>
      <c r="BF1312" s="66"/>
      <c r="BG1312" s="66"/>
      <c r="BH1312" s="66"/>
      <c r="BI1312" s="66"/>
      <c r="BJ1312" s="66"/>
    </row>
    <row r="1313" spans="4:62">
      <c r="D1313" s="66"/>
      <c r="E1313" s="66"/>
      <c r="F1313" s="66"/>
      <c r="G1313" s="66"/>
      <c r="H1313" s="66"/>
      <c r="I1313" s="66"/>
      <c r="J1313" s="66"/>
      <c r="K1313" s="66"/>
      <c r="L1313" s="66"/>
      <c r="M1313" s="66"/>
      <c r="N1313" s="66"/>
      <c r="O1313" s="66"/>
      <c r="P1313" s="66"/>
      <c r="Q1313" s="66"/>
      <c r="R1313" s="66"/>
      <c r="S1313" s="66"/>
      <c r="T1313" s="66"/>
      <c r="U1313" s="66"/>
      <c r="V1313" s="66"/>
      <c r="W1313" s="66"/>
      <c r="X1313" s="66"/>
      <c r="Y1313" s="66"/>
      <c r="Z1313" s="66"/>
      <c r="AA1313" s="66"/>
      <c r="AB1313" s="66"/>
      <c r="AC1313" s="66"/>
      <c r="AD1313" s="66"/>
      <c r="AE1313" s="66"/>
      <c r="AF1313" s="66"/>
      <c r="AG1313" s="66"/>
      <c r="AH1313" s="66"/>
      <c r="AI1313" s="66"/>
      <c r="AJ1313" s="66"/>
      <c r="AK1313" s="66"/>
      <c r="AL1313" s="66"/>
      <c r="AM1313" s="66"/>
      <c r="AN1313" s="66"/>
      <c r="AO1313" s="66"/>
      <c r="AP1313" s="66"/>
      <c r="AQ1313" s="66"/>
      <c r="AR1313" s="66"/>
      <c r="AS1313" s="66"/>
      <c r="AT1313" s="66"/>
      <c r="AU1313" s="66"/>
      <c r="AV1313" s="66"/>
      <c r="AW1313" s="66"/>
      <c r="AX1313" s="66"/>
      <c r="AY1313" s="66"/>
      <c r="AZ1313" s="66"/>
      <c r="BA1313" s="66"/>
      <c r="BB1313" s="66"/>
      <c r="BC1313" s="66"/>
      <c r="BD1313" s="66"/>
      <c r="BE1313" s="66"/>
      <c r="BF1313" s="66"/>
      <c r="BG1313" s="66"/>
      <c r="BH1313" s="66"/>
      <c r="BI1313" s="66"/>
      <c r="BJ1313" s="66"/>
    </row>
    <row r="1314" spans="4:62">
      <c r="D1314" s="66"/>
      <c r="E1314" s="66"/>
      <c r="F1314" s="66"/>
      <c r="G1314" s="66"/>
      <c r="H1314" s="66"/>
      <c r="I1314" s="66"/>
      <c r="J1314" s="66"/>
      <c r="K1314" s="66"/>
      <c r="L1314" s="66"/>
      <c r="M1314" s="66"/>
      <c r="N1314" s="66"/>
      <c r="O1314" s="66"/>
      <c r="P1314" s="66"/>
      <c r="Q1314" s="66"/>
      <c r="R1314" s="66"/>
      <c r="S1314" s="66"/>
      <c r="T1314" s="66"/>
      <c r="U1314" s="66"/>
      <c r="V1314" s="66"/>
      <c r="W1314" s="66"/>
      <c r="X1314" s="66"/>
      <c r="Y1314" s="66"/>
      <c r="Z1314" s="66"/>
      <c r="AA1314" s="66"/>
      <c r="AB1314" s="66"/>
      <c r="AC1314" s="66"/>
      <c r="AD1314" s="66"/>
      <c r="AE1314" s="66"/>
      <c r="AF1314" s="66"/>
      <c r="AG1314" s="66"/>
      <c r="AH1314" s="66"/>
      <c r="AI1314" s="66"/>
      <c r="AJ1314" s="66"/>
      <c r="AK1314" s="66"/>
      <c r="AL1314" s="66"/>
      <c r="AM1314" s="66"/>
      <c r="AN1314" s="66"/>
      <c r="AO1314" s="66"/>
      <c r="AP1314" s="66"/>
      <c r="AQ1314" s="66"/>
      <c r="AR1314" s="66"/>
      <c r="AS1314" s="66"/>
      <c r="AT1314" s="66"/>
      <c r="AU1314" s="66"/>
      <c r="AV1314" s="66"/>
      <c r="AW1314" s="66"/>
      <c r="AX1314" s="66"/>
      <c r="AY1314" s="66"/>
      <c r="AZ1314" s="66"/>
      <c r="BA1314" s="66"/>
      <c r="BB1314" s="66"/>
      <c r="BC1314" s="66"/>
      <c r="BD1314" s="66"/>
      <c r="BE1314" s="66"/>
      <c r="BF1314" s="66"/>
      <c r="BG1314" s="66"/>
      <c r="BH1314" s="66"/>
      <c r="BI1314" s="66"/>
      <c r="BJ1314" s="66"/>
    </row>
    <row r="1315" spans="4:62">
      <c r="D1315" s="66"/>
      <c r="E1315" s="66"/>
      <c r="F1315" s="66"/>
      <c r="G1315" s="66"/>
      <c r="H1315" s="66"/>
      <c r="I1315" s="66"/>
      <c r="J1315" s="66"/>
      <c r="K1315" s="66"/>
      <c r="L1315" s="66"/>
      <c r="M1315" s="66"/>
      <c r="N1315" s="66"/>
      <c r="O1315" s="66"/>
      <c r="P1315" s="66"/>
      <c r="Q1315" s="66"/>
      <c r="R1315" s="66"/>
      <c r="S1315" s="66"/>
      <c r="T1315" s="66"/>
      <c r="U1315" s="66"/>
      <c r="V1315" s="66"/>
      <c r="W1315" s="66"/>
      <c r="X1315" s="66"/>
      <c r="Y1315" s="66"/>
      <c r="Z1315" s="66"/>
      <c r="AA1315" s="66"/>
      <c r="AB1315" s="66"/>
      <c r="AC1315" s="66"/>
      <c r="AD1315" s="66"/>
      <c r="AE1315" s="66"/>
      <c r="AF1315" s="66"/>
      <c r="AG1315" s="66"/>
      <c r="AH1315" s="66"/>
      <c r="AI1315" s="66"/>
      <c r="AJ1315" s="66"/>
      <c r="AK1315" s="66"/>
      <c r="AL1315" s="66"/>
      <c r="AM1315" s="66"/>
      <c r="AN1315" s="66"/>
      <c r="AO1315" s="66"/>
      <c r="AP1315" s="66"/>
      <c r="AQ1315" s="66"/>
      <c r="AR1315" s="66"/>
      <c r="AS1315" s="66"/>
      <c r="AT1315" s="66"/>
      <c r="AU1315" s="66"/>
      <c r="AV1315" s="66"/>
      <c r="AW1315" s="66"/>
      <c r="AX1315" s="66"/>
      <c r="AY1315" s="66"/>
      <c r="AZ1315" s="66"/>
      <c r="BA1315" s="66"/>
      <c r="BB1315" s="66"/>
      <c r="BC1315" s="66"/>
      <c r="BD1315" s="66"/>
      <c r="BE1315" s="66"/>
      <c r="BF1315" s="66"/>
      <c r="BG1315" s="66"/>
      <c r="BH1315" s="66"/>
      <c r="BI1315" s="66"/>
      <c r="BJ1315" s="66"/>
    </row>
    <row r="1316" spans="4:62">
      <c r="D1316" s="66"/>
      <c r="E1316" s="66"/>
      <c r="F1316" s="66"/>
      <c r="G1316" s="66"/>
      <c r="H1316" s="66"/>
      <c r="I1316" s="66"/>
      <c r="J1316" s="66"/>
      <c r="K1316" s="66"/>
      <c r="L1316" s="66"/>
      <c r="M1316" s="66"/>
      <c r="N1316" s="66"/>
      <c r="O1316" s="66"/>
      <c r="P1316" s="66"/>
      <c r="Q1316" s="66"/>
      <c r="R1316" s="66"/>
      <c r="S1316" s="66"/>
      <c r="T1316" s="66"/>
      <c r="U1316" s="66"/>
      <c r="V1316" s="66"/>
      <c r="W1316" s="66"/>
      <c r="X1316" s="66"/>
      <c r="Y1316" s="66"/>
      <c r="Z1316" s="66"/>
      <c r="AA1316" s="66"/>
      <c r="AB1316" s="66"/>
      <c r="AC1316" s="66"/>
      <c r="AD1316" s="66"/>
      <c r="AE1316" s="66"/>
      <c r="AF1316" s="66"/>
      <c r="AG1316" s="66"/>
      <c r="AH1316" s="66"/>
      <c r="AI1316" s="66"/>
      <c r="AJ1316" s="66"/>
      <c r="AK1316" s="66"/>
      <c r="AL1316" s="66"/>
      <c r="AM1316" s="66"/>
      <c r="AN1316" s="66"/>
      <c r="AO1316" s="66"/>
      <c r="AP1316" s="66"/>
      <c r="AQ1316" s="66"/>
      <c r="AR1316" s="66"/>
      <c r="AS1316" s="66"/>
      <c r="AT1316" s="66"/>
      <c r="AU1316" s="66"/>
      <c r="AV1316" s="66"/>
      <c r="AW1316" s="66"/>
      <c r="AX1316" s="66"/>
      <c r="AY1316" s="66"/>
      <c r="AZ1316" s="66"/>
      <c r="BA1316" s="66"/>
      <c r="BB1316" s="66"/>
      <c r="BC1316" s="66"/>
      <c r="BD1316" s="66"/>
      <c r="BE1316" s="66"/>
      <c r="BF1316" s="66"/>
      <c r="BG1316" s="66"/>
      <c r="BH1316" s="66"/>
      <c r="BI1316" s="66"/>
      <c r="BJ1316" s="66"/>
    </row>
    <row r="1317" spans="4:62">
      <c r="D1317" s="66"/>
      <c r="E1317" s="66"/>
      <c r="F1317" s="66"/>
      <c r="G1317" s="66"/>
      <c r="H1317" s="66"/>
      <c r="I1317" s="66"/>
      <c r="J1317" s="66"/>
      <c r="K1317" s="66"/>
      <c r="L1317" s="66"/>
      <c r="M1317" s="66"/>
      <c r="N1317" s="66"/>
      <c r="O1317" s="66"/>
      <c r="P1317" s="66"/>
      <c r="Q1317" s="66"/>
      <c r="R1317" s="66"/>
      <c r="S1317" s="66"/>
      <c r="T1317" s="66"/>
      <c r="U1317" s="66"/>
      <c r="V1317" s="66"/>
      <c r="W1317" s="66"/>
      <c r="X1317" s="66"/>
      <c r="Y1317" s="66"/>
      <c r="Z1317" s="66"/>
      <c r="AA1317" s="66"/>
      <c r="AB1317" s="66"/>
      <c r="AC1317" s="66"/>
      <c r="AD1317" s="66"/>
      <c r="AE1317" s="66"/>
      <c r="AF1317" s="66"/>
      <c r="AG1317" s="66"/>
      <c r="AH1317" s="66"/>
      <c r="AI1317" s="66"/>
      <c r="AJ1317" s="66"/>
      <c r="AK1317" s="66"/>
      <c r="AL1317" s="66"/>
      <c r="AM1317" s="66"/>
      <c r="AN1317" s="66"/>
      <c r="AO1317" s="66"/>
      <c r="AP1317" s="66"/>
      <c r="AQ1317" s="66"/>
      <c r="AR1317" s="66"/>
      <c r="AS1317" s="66"/>
      <c r="AT1317" s="66"/>
      <c r="AU1317" s="66"/>
      <c r="AV1317" s="66"/>
      <c r="AW1317" s="66"/>
      <c r="AX1317" s="66"/>
      <c r="AY1317" s="66"/>
      <c r="AZ1317" s="66"/>
      <c r="BA1317" s="66"/>
      <c r="BB1317" s="66"/>
      <c r="BC1317" s="66"/>
      <c r="BD1317" s="66"/>
      <c r="BE1317" s="66"/>
      <c r="BF1317" s="66"/>
      <c r="BG1317" s="66"/>
      <c r="BH1317" s="66"/>
      <c r="BI1317" s="66"/>
      <c r="BJ1317" s="66"/>
    </row>
    <row r="1318" spans="4:62">
      <c r="D1318" s="66"/>
      <c r="E1318" s="66"/>
      <c r="F1318" s="66"/>
      <c r="G1318" s="66"/>
      <c r="H1318" s="66"/>
      <c r="I1318" s="66"/>
      <c r="J1318" s="66"/>
      <c r="K1318" s="66"/>
      <c r="L1318" s="66"/>
      <c r="M1318" s="66"/>
      <c r="N1318" s="66"/>
      <c r="O1318" s="66"/>
      <c r="P1318" s="66"/>
      <c r="Q1318" s="66"/>
      <c r="R1318" s="66"/>
      <c r="S1318" s="66"/>
      <c r="T1318" s="66"/>
      <c r="U1318" s="66"/>
      <c r="V1318" s="66"/>
      <c r="W1318" s="66"/>
      <c r="X1318" s="66"/>
      <c r="Y1318" s="66"/>
      <c r="Z1318" s="66"/>
      <c r="AA1318" s="66"/>
      <c r="AB1318" s="66"/>
      <c r="AC1318" s="66"/>
      <c r="AD1318" s="66"/>
      <c r="AE1318" s="66"/>
      <c r="AF1318" s="66"/>
      <c r="AG1318" s="66"/>
      <c r="AH1318" s="66"/>
      <c r="AI1318" s="66"/>
      <c r="AJ1318" s="66"/>
      <c r="AK1318" s="66"/>
      <c r="AL1318" s="66"/>
      <c r="AM1318" s="66"/>
      <c r="AN1318" s="66"/>
      <c r="AO1318" s="66"/>
      <c r="AP1318" s="66"/>
      <c r="AQ1318" s="66"/>
      <c r="AR1318" s="66"/>
      <c r="AS1318" s="66"/>
      <c r="AT1318" s="66"/>
      <c r="AU1318" s="66"/>
      <c r="AV1318" s="66"/>
      <c r="AW1318" s="66"/>
      <c r="AX1318" s="66"/>
      <c r="AY1318" s="66"/>
      <c r="AZ1318" s="66"/>
      <c r="BA1318" s="66"/>
      <c r="BB1318" s="66"/>
      <c r="BC1318" s="66"/>
      <c r="BD1318" s="66"/>
      <c r="BE1318" s="66"/>
      <c r="BF1318" s="66"/>
      <c r="BG1318" s="66"/>
      <c r="BH1318" s="66"/>
      <c r="BI1318" s="66"/>
      <c r="BJ1318" s="66"/>
    </row>
    <row r="1319" spans="4:62">
      <c r="D1319" s="66"/>
      <c r="E1319" s="66"/>
      <c r="F1319" s="66"/>
      <c r="G1319" s="66"/>
      <c r="H1319" s="66"/>
      <c r="I1319" s="66"/>
      <c r="J1319" s="66"/>
      <c r="K1319" s="66"/>
      <c r="L1319" s="66"/>
      <c r="M1319" s="66"/>
      <c r="N1319" s="66"/>
      <c r="O1319" s="66"/>
      <c r="P1319" s="66"/>
      <c r="Q1319" s="66"/>
      <c r="R1319" s="66"/>
      <c r="S1319" s="66"/>
      <c r="T1319" s="66"/>
      <c r="U1319" s="66"/>
      <c r="V1319" s="66"/>
      <c r="W1319" s="66"/>
      <c r="X1319" s="66"/>
      <c r="Y1319" s="66"/>
      <c r="Z1319" s="66"/>
      <c r="AA1319" s="66"/>
      <c r="AB1319" s="66"/>
      <c r="AC1319" s="66"/>
      <c r="AD1319" s="66"/>
      <c r="AE1319" s="66"/>
      <c r="AF1319" s="66"/>
      <c r="AG1319" s="66"/>
      <c r="AH1319" s="66"/>
      <c r="AI1319" s="66"/>
      <c r="AJ1319" s="66"/>
      <c r="AK1319" s="66"/>
      <c r="AL1319" s="66"/>
      <c r="AM1319" s="66"/>
      <c r="AN1319" s="66"/>
      <c r="AO1319" s="66"/>
      <c r="AP1319" s="66"/>
      <c r="AQ1319" s="66"/>
      <c r="AR1319" s="66"/>
      <c r="AS1319" s="66"/>
      <c r="AT1319" s="66"/>
      <c r="AU1319" s="66"/>
      <c r="AV1319" s="66"/>
      <c r="AW1319" s="66"/>
      <c r="AX1319" s="66"/>
      <c r="AY1319" s="66"/>
      <c r="AZ1319" s="66"/>
      <c r="BA1319" s="66"/>
      <c r="BB1319" s="66"/>
      <c r="BC1319" s="66"/>
      <c r="BD1319" s="66"/>
      <c r="BE1319" s="66"/>
      <c r="BF1319" s="66"/>
      <c r="BG1319" s="66"/>
      <c r="BH1319" s="66"/>
      <c r="BI1319" s="66"/>
      <c r="BJ1319" s="66"/>
    </row>
    <row r="1320" spans="4:62">
      <c r="D1320" s="66"/>
      <c r="E1320" s="66"/>
      <c r="F1320" s="66"/>
      <c r="G1320" s="66"/>
      <c r="H1320" s="66"/>
      <c r="I1320" s="66"/>
      <c r="J1320" s="66"/>
      <c r="K1320" s="66"/>
      <c r="L1320" s="66"/>
      <c r="M1320" s="66"/>
      <c r="N1320" s="66"/>
      <c r="O1320" s="66"/>
      <c r="P1320" s="66"/>
      <c r="Q1320" s="66"/>
      <c r="R1320" s="66"/>
      <c r="S1320" s="66"/>
      <c r="T1320" s="66"/>
      <c r="U1320" s="66"/>
      <c r="V1320" s="66"/>
      <c r="W1320" s="66"/>
      <c r="X1320" s="66"/>
      <c r="Y1320" s="66"/>
      <c r="Z1320" s="66"/>
      <c r="AA1320" s="66"/>
      <c r="AB1320" s="66"/>
      <c r="AC1320" s="66"/>
      <c r="AD1320" s="66"/>
      <c r="AE1320" s="66"/>
      <c r="AF1320" s="66"/>
      <c r="AG1320" s="66"/>
      <c r="AH1320" s="66"/>
      <c r="AI1320" s="66"/>
      <c r="AJ1320" s="66"/>
      <c r="AK1320" s="66"/>
      <c r="AL1320" s="66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</row>
    <row r="1321" spans="4:62">
      <c r="D1321" s="66"/>
      <c r="E1321" s="66"/>
      <c r="F1321" s="66"/>
      <c r="G1321" s="66"/>
      <c r="H1321" s="66"/>
      <c r="I1321" s="66"/>
      <c r="J1321" s="66"/>
      <c r="K1321" s="66"/>
      <c r="L1321" s="66"/>
      <c r="M1321" s="66"/>
      <c r="N1321" s="66"/>
      <c r="O1321" s="66"/>
      <c r="P1321" s="66"/>
      <c r="Q1321" s="66"/>
      <c r="R1321" s="66"/>
      <c r="S1321" s="66"/>
      <c r="T1321" s="66"/>
      <c r="U1321" s="66"/>
      <c r="V1321" s="66"/>
      <c r="W1321" s="66"/>
      <c r="X1321" s="66"/>
      <c r="Y1321" s="66"/>
      <c r="Z1321" s="66"/>
      <c r="AA1321" s="66"/>
      <c r="AB1321" s="66"/>
      <c r="AC1321" s="66"/>
      <c r="AD1321" s="66"/>
      <c r="AE1321" s="66"/>
      <c r="AF1321" s="66"/>
      <c r="AG1321" s="66"/>
      <c r="AH1321" s="66"/>
      <c r="AI1321" s="66"/>
      <c r="AJ1321" s="66"/>
      <c r="AK1321" s="66"/>
      <c r="AL1321" s="66"/>
      <c r="AM1321" s="66"/>
      <c r="AN1321" s="66"/>
      <c r="AO1321" s="66"/>
      <c r="AP1321" s="66"/>
      <c r="AQ1321" s="66"/>
      <c r="AR1321" s="66"/>
      <c r="AS1321" s="66"/>
      <c r="AT1321" s="66"/>
      <c r="AU1321" s="66"/>
      <c r="AV1321" s="66"/>
      <c r="AW1321" s="66"/>
      <c r="AX1321" s="66"/>
      <c r="AY1321" s="66"/>
      <c r="AZ1321" s="66"/>
      <c r="BA1321" s="66"/>
      <c r="BB1321" s="66"/>
      <c r="BC1321" s="66"/>
      <c r="BD1321" s="66"/>
      <c r="BE1321" s="66"/>
      <c r="BF1321" s="66"/>
      <c r="BG1321" s="66"/>
      <c r="BH1321" s="66"/>
      <c r="BI1321" s="66"/>
      <c r="BJ1321" s="66"/>
    </row>
    <row r="1322" spans="4:62">
      <c r="D1322" s="66"/>
      <c r="E1322" s="66"/>
      <c r="F1322" s="66"/>
      <c r="G1322" s="66"/>
      <c r="H1322" s="66"/>
      <c r="I1322" s="66"/>
      <c r="J1322" s="66"/>
      <c r="K1322" s="66"/>
      <c r="L1322" s="66"/>
      <c r="M1322" s="66"/>
      <c r="N1322" s="66"/>
      <c r="O1322" s="66"/>
      <c r="P1322" s="66"/>
      <c r="Q1322" s="66"/>
      <c r="R1322" s="66"/>
      <c r="S1322" s="66"/>
      <c r="T1322" s="66"/>
      <c r="U1322" s="66"/>
      <c r="V1322" s="66"/>
      <c r="W1322" s="66"/>
      <c r="X1322" s="66"/>
      <c r="Y1322" s="66"/>
      <c r="Z1322" s="66"/>
      <c r="AA1322" s="66"/>
      <c r="AB1322" s="66"/>
      <c r="AC1322" s="66"/>
      <c r="AD1322" s="66"/>
      <c r="AE1322" s="66"/>
      <c r="AF1322" s="66"/>
      <c r="AG1322" s="66"/>
      <c r="AH1322" s="66"/>
      <c r="AI1322" s="66"/>
      <c r="AJ1322" s="66"/>
      <c r="AK1322" s="66"/>
      <c r="AL1322" s="66"/>
      <c r="AM1322" s="66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</row>
    <row r="1323" spans="4:62">
      <c r="D1323" s="66"/>
      <c r="E1323" s="66"/>
      <c r="F1323" s="66"/>
      <c r="G1323" s="66"/>
      <c r="H1323" s="66"/>
      <c r="I1323" s="66"/>
      <c r="J1323" s="66"/>
      <c r="K1323" s="66"/>
      <c r="L1323" s="66"/>
      <c r="M1323" s="66"/>
      <c r="N1323" s="66"/>
      <c r="O1323" s="66"/>
      <c r="P1323" s="66"/>
      <c r="Q1323" s="66"/>
      <c r="R1323" s="66"/>
      <c r="S1323" s="66"/>
      <c r="T1323" s="66"/>
      <c r="U1323" s="66"/>
      <c r="V1323" s="66"/>
      <c r="W1323" s="66"/>
      <c r="X1323" s="66"/>
      <c r="Y1323" s="66"/>
      <c r="Z1323" s="66"/>
      <c r="AA1323" s="66"/>
      <c r="AB1323" s="66"/>
      <c r="AC1323" s="66"/>
      <c r="AD1323" s="66"/>
      <c r="AE1323" s="66"/>
      <c r="AF1323" s="66"/>
      <c r="AG1323" s="66"/>
      <c r="AH1323" s="66"/>
      <c r="AI1323" s="66"/>
      <c r="AJ1323" s="66"/>
      <c r="AK1323" s="66"/>
      <c r="AL1323" s="66"/>
      <c r="AM1323" s="66"/>
      <c r="AN1323" s="66"/>
      <c r="AO1323" s="66"/>
      <c r="AP1323" s="66"/>
      <c r="AQ1323" s="66"/>
      <c r="AR1323" s="66"/>
      <c r="AS1323" s="66"/>
      <c r="AT1323" s="66"/>
      <c r="AU1323" s="66"/>
      <c r="AV1323" s="66"/>
      <c r="AW1323" s="66"/>
      <c r="AX1323" s="66"/>
      <c r="AY1323" s="66"/>
      <c r="AZ1323" s="66"/>
      <c r="BA1323" s="66"/>
      <c r="BB1323" s="66"/>
      <c r="BC1323" s="66"/>
      <c r="BD1323" s="66"/>
      <c r="BE1323" s="66"/>
      <c r="BF1323" s="66"/>
      <c r="BG1323" s="66"/>
      <c r="BH1323" s="66"/>
      <c r="BI1323" s="66"/>
      <c r="BJ1323" s="66"/>
    </row>
    <row r="1324" spans="4:62">
      <c r="D1324" s="66"/>
      <c r="E1324" s="66"/>
      <c r="F1324" s="66"/>
      <c r="G1324" s="66"/>
      <c r="H1324" s="66"/>
      <c r="I1324" s="66"/>
      <c r="J1324" s="66"/>
      <c r="K1324" s="66"/>
      <c r="L1324" s="66"/>
      <c r="M1324" s="66"/>
      <c r="N1324" s="66"/>
      <c r="O1324" s="66"/>
      <c r="P1324" s="66"/>
      <c r="Q1324" s="66"/>
      <c r="R1324" s="66"/>
      <c r="S1324" s="66"/>
      <c r="T1324" s="66"/>
      <c r="U1324" s="66"/>
      <c r="V1324" s="66"/>
      <c r="W1324" s="66"/>
      <c r="X1324" s="66"/>
      <c r="Y1324" s="66"/>
      <c r="Z1324" s="66"/>
      <c r="AA1324" s="66"/>
      <c r="AB1324" s="66"/>
      <c r="AC1324" s="66"/>
      <c r="AD1324" s="66"/>
      <c r="AE1324" s="66"/>
      <c r="AF1324" s="66"/>
      <c r="AG1324" s="66"/>
      <c r="AH1324" s="66"/>
      <c r="AI1324" s="66"/>
      <c r="AJ1324" s="66"/>
      <c r="AK1324" s="66"/>
      <c r="AL1324" s="66"/>
      <c r="AM1324" s="66"/>
      <c r="AN1324" s="66"/>
      <c r="AO1324" s="66"/>
      <c r="AP1324" s="66"/>
      <c r="AQ1324" s="66"/>
      <c r="AR1324" s="66"/>
      <c r="AS1324" s="66"/>
      <c r="AT1324" s="66"/>
      <c r="AU1324" s="66"/>
      <c r="AV1324" s="66"/>
      <c r="AW1324" s="66"/>
      <c r="AX1324" s="66"/>
      <c r="AY1324" s="66"/>
      <c r="AZ1324" s="66"/>
      <c r="BA1324" s="66"/>
      <c r="BB1324" s="66"/>
      <c r="BC1324" s="66"/>
      <c r="BD1324" s="66"/>
      <c r="BE1324" s="66"/>
      <c r="BF1324" s="66"/>
      <c r="BG1324" s="66"/>
      <c r="BH1324" s="66"/>
      <c r="BI1324" s="66"/>
      <c r="BJ1324" s="66"/>
    </row>
    <row r="1325" spans="4:62">
      <c r="D1325" s="66"/>
      <c r="E1325" s="66"/>
      <c r="F1325" s="66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6"/>
      <c r="U1325" s="66"/>
      <c r="V1325" s="66"/>
      <c r="W1325" s="66"/>
      <c r="X1325" s="66"/>
      <c r="Y1325" s="66"/>
      <c r="Z1325" s="66"/>
      <c r="AA1325" s="66"/>
      <c r="AB1325" s="66"/>
      <c r="AC1325" s="66"/>
      <c r="AD1325" s="66"/>
      <c r="AE1325" s="66"/>
      <c r="AF1325" s="66"/>
      <c r="AG1325" s="66"/>
      <c r="AH1325" s="66"/>
      <c r="AI1325" s="66"/>
      <c r="AJ1325" s="66"/>
      <c r="AK1325" s="66"/>
      <c r="AL1325" s="66"/>
      <c r="AM1325" s="66"/>
      <c r="AN1325" s="66"/>
      <c r="AO1325" s="66"/>
      <c r="AP1325" s="66"/>
      <c r="AQ1325" s="66"/>
      <c r="AR1325" s="66"/>
      <c r="AS1325" s="66"/>
      <c r="AT1325" s="66"/>
      <c r="AU1325" s="66"/>
      <c r="AV1325" s="66"/>
      <c r="AW1325" s="66"/>
      <c r="AX1325" s="66"/>
      <c r="AY1325" s="66"/>
      <c r="AZ1325" s="66"/>
      <c r="BA1325" s="66"/>
      <c r="BB1325" s="66"/>
      <c r="BC1325" s="66"/>
      <c r="BD1325" s="66"/>
      <c r="BE1325" s="66"/>
      <c r="BF1325" s="66"/>
      <c r="BG1325" s="66"/>
      <c r="BH1325" s="66"/>
      <c r="BI1325" s="66"/>
      <c r="BJ1325" s="66"/>
    </row>
    <row r="1326" spans="4:62">
      <c r="D1326" s="66"/>
      <c r="E1326" s="66"/>
      <c r="F1326" s="66"/>
      <c r="G1326" s="66"/>
      <c r="H1326" s="66"/>
      <c r="I1326" s="66"/>
      <c r="J1326" s="66"/>
      <c r="K1326" s="66"/>
      <c r="L1326" s="66"/>
      <c r="M1326" s="66"/>
      <c r="N1326" s="66"/>
      <c r="O1326" s="66"/>
      <c r="P1326" s="66"/>
      <c r="Q1326" s="66"/>
      <c r="R1326" s="66"/>
      <c r="S1326" s="66"/>
      <c r="T1326" s="66"/>
      <c r="U1326" s="66"/>
      <c r="V1326" s="66"/>
      <c r="W1326" s="66"/>
      <c r="X1326" s="66"/>
      <c r="Y1326" s="66"/>
      <c r="Z1326" s="66"/>
      <c r="AA1326" s="66"/>
      <c r="AB1326" s="66"/>
      <c r="AC1326" s="66"/>
      <c r="AD1326" s="66"/>
      <c r="AE1326" s="66"/>
      <c r="AF1326" s="66"/>
      <c r="AG1326" s="66"/>
      <c r="AH1326" s="66"/>
      <c r="AI1326" s="66"/>
      <c r="AJ1326" s="66"/>
      <c r="AK1326" s="66"/>
      <c r="AL1326" s="66"/>
      <c r="AM1326" s="66"/>
      <c r="AN1326" s="66"/>
      <c r="AO1326" s="66"/>
      <c r="AP1326" s="66"/>
      <c r="AQ1326" s="66"/>
      <c r="AR1326" s="66"/>
      <c r="AS1326" s="66"/>
      <c r="AT1326" s="66"/>
      <c r="AU1326" s="66"/>
      <c r="AV1326" s="66"/>
      <c r="AW1326" s="66"/>
      <c r="AX1326" s="66"/>
      <c r="AY1326" s="66"/>
      <c r="AZ1326" s="66"/>
      <c r="BA1326" s="66"/>
      <c r="BB1326" s="66"/>
      <c r="BC1326" s="66"/>
      <c r="BD1326" s="66"/>
      <c r="BE1326" s="66"/>
      <c r="BF1326" s="66"/>
      <c r="BG1326" s="66"/>
      <c r="BH1326" s="66"/>
      <c r="BI1326" s="66"/>
      <c r="BJ1326" s="66"/>
    </row>
    <row r="1327" spans="4:62">
      <c r="D1327" s="66"/>
      <c r="E1327" s="66"/>
      <c r="F1327" s="66"/>
      <c r="G1327" s="66"/>
      <c r="H1327" s="66"/>
      <c r="I1327" s="66"/>
      <c r="J1327" s="66"/>
      <c r="K1327" s="66"/>
      <c r="L1327" s="66"/>
      <c r="M1327" s="66"/>
      <c r="N1327" s="66"/>
      <c r="O1327" s="66"/>
      <c r="P1327" s="66"/>
      <c r="Q1327" s="66"/>
      <c r="R1327" s="66"/>
      <c r="S1327" s="66"/>
      <c r="T1327" s="66"/>
      <c r="U1327" s="66"/>
      <c r="V1327" s="66"/>
      <c r="W1327" s="66"/>
      <c r="X1327" s="66"/>
      <c r="Y1327" s="66"/>
      <c r="Z1327" s="66"/>
      <c r="AA1327" s="66"/>
      <c r="AB1327" s="66"/>
      <c r="AC1327" s="66"/>
      <c r="AD1327" s="66"/>
      <c r="AE1327" s="66"/>
      <c r="AF1327" s="66"/>
      <c r="AG1327" s="66"/>
      <c r="AH1327" s="66"/>
      <c r="AI1327" s="66"/>
      <c r="AJ1327" s="66"/>
      <c r="AK1327" s="66"/>
      <c r="AL1327" s="66"/>
      <c r="AM1327" s="66"/>
      <c r="AN1327" s="66"/>
      <c r="AO1327" s="66"/>
      <c r="AP1327" s="66"/>
      <c r="AQ1327" s="66"/>
      <c r="AR1327" s="66"/>
      <c r="AS1327" s="66"/>
      <c r="AT1327" s="66"/>
      <c r="AU1327" s="66"/>
      <c r="AV1327" s="66"/>
      <c r="AW1327" s="66"/>
      <c r="AX1327" s="66"/>
      <c r="AY1327" s="66"/>
      <c r="AZ1327" s="66"/>
      <c r="BA1327" s="66"/>
      <c r="BB1327" s="66"/>
      <c r="BC1327" s="66"/>
      <c r="BD1327" s="66"/>
      <c r="BE1327" s="66"/>
      <c r="BF1327" s="66"/>
      <c r="BG1327" s="66"/>
      <c r="BH1327" s="66"/>
      <c r="BI1327" s="66"/>
      <c r="BJ1327" s="66"/>
    </row>
    <row r="1328" spans="4:62">
      <c r="D1328" s="66"/>
      <c r="E1328" s="66"/>
      <c r="F1328" s="66"/>
      <c r="G1328" s="66"/>
      <c r="H1328" s="66"/>
      <c r="I1328" s="66"/>
      <c r="J1328" s="66"/>
      <c r="K1328" s="66"/>
      <c r="L1328" s="66"/>
      <c r="M1328" s="66"/>
      <c r="N1328" s="66"/>
      <c r="O1328" s="66"/>
      <c r="P1328" s="66"/>
      <c r="Q1328" s="66"/>
      <c r="R1328" s="66"/>
      <c r="S1328" s="66"/>
      <c r="T1328" s="66"/>
      <c r="U1328" s="66"/>
      <c r="V1328" s="66"/>
      <c r="W1328" s="66"/>
      <c r="X1328" s="66"/>
      <c r="Y1328" s="66"/>
      <c r="Z1328" s="66"/>
      <c r="AA1328" s="66"/>
      <c r="AB1328" s="66"/>
      <c r="AC1328" s="66"/>
      <c r="AD1328" s="66"/>
      <c r="AE1328" s="66"/>
      <c r="AF1328" s="66"/>
      <c r="AG1328" s="66"/>
      <c r="AH1328" s="66"/>
      <c r="AI1328" s="66"/>
      <c r="AJ1328" s="66"/>
      <c r="AK1328" s="66"/>
      <c r="AL1328" s="66"/>
      <c r="AM1328" s="66"/>
      <c r="AN1328" s="66"/>
      <c r="AO1328" s="66"/>
      <c r="AP1328" s="66"/>
      <c r="AQ1328" s="66"/>
      <c r="AR1328" s="66"/>
      <c r="AS1328" s="66"/>
      <c r="AT1328" s="66"/>
      <c r="AU1328" s="66"/>
      <c r="AV1328" s="66"/>
      <c r="AW1328" s="66"/>
      <c r="AX1328" s="66"/>
      <c r="AY1328" s="66"/>
      <c r="AZ1328" s="66"/>
      <c r="BA1328" s="66"/>
      <c r="BB1328" s="66"/>
      <c r="BC1328" s="66"/>
      <c r="BD1328" s="66"/>
      <c r="BE1328" s="66"/>
      <c r="BF1328" s="66"/>
      <c r="BG1328" s="66"/>
      <c r="BH1328" s="66"/>
      <c r="BI1328" s="66"/>
      <c r="BJ1328" s="66"/>
    </row>
    <row r="1329" spans="4:62">
      <c r="D1329" s="66"/>
      <c r="E1329" s="66"/>
      <c r="F1329" s="66"/>
      <c r="G1329" s="66"/>
      <c r="H1329" s="66"/>
      <c r="I1329" s="66"/>
      <c r="J1329" s="66"/>
      <c r="K1329" s="66"/>
      <c r="L1329" s="66"/>
      <c r="M1329" s="66"/>
      <c r="N1329" s="66"/>
      <c r="O1329" s="66"/>
      <c r="P1329" s="66"/>
      <c r="Q1329" s="66"/>
      <c r="R1329" s="66"/>
      <c r="S1329" s="66"/>
      <c r="T1329" s="66"/>
      <c r="U1329" s="66"/>
      <c r="V1329" s="66"/>
      <c r="W1329" s="66"/>
      <c r="X1329" s="66"/>
      <c r="Y1329" s="66"/>
      <c r="Z1329" s="66"/>
      <c r="AA1329" s="66"/>
      <c r="AB1329" s="66"/>
      <c r="AC1329" s="66"/>
      <c r="AD1329" s="66"/>
      <c r="AE1329" s="66"/>
      <c r="AF1329" s="66"/>
      <c r="AG1329" s="66"/>
      <c r="AH1329" s="66"/>
      <c r="AI1329" s="66"/>
      <c r="AJ1329" s="66"/>
      <c r="AK1329" s="66"/>
      <c r="AL1329" s="66"/>
      <c r="AM1329" s="66"/>
      <c r="AN1329" s="66"/>
      <c r="AO1329" s="66"/>
      <c r="AP1329" s="66"/>
      <c r="AQ1329" s="66"/>
      <c r="AR1329" s="66"/>
      <c r="AS1329" s="66"/>
      <c r="AT1329" s="66"/>
      <c r="AU1329" s="66"/>
      <c r="AV1329" s="66"/>
      <c r="AW1329" s="66"/>
      <c r="AX1329" s="66"/>
      <c r="AY1329" s="66"/>
      <c r="AZ1329" s="66"/>
      <c r="BA1329" s="66"/>
      <c r="BB1329" s="66"/>
      <c r="BC1329" s="66"/>
      <c r="BD1329" s="66"/>
      <c r="BE1329" s="66"/>
      <c r="BF1329" s="66"/>
      <c r="BG1329" s="66"/>
      <c r="BH1329" s="66"/>
      <c r="BI1329" s="66"/>
      <c r="BJ1329" s="66"/>
    </row>
    <row r="1330" spans="4:62">
      <c r="D1330" s="66"/>
      <c r="E1330" s="66"/>
      <c r="F1330" s="66"/>
      <c r="G1330" s="66"/>
      <c r="H1330" s="66"/>
      <c r="I1330" s="66"/>
      <c r="J1330" s="66"/>
      <c r="K1330" s="66"/>
      <c r="L1330" s="66"/>
      <c r="M1330" s="66"/>
      <c r="N1330" s="66"/>
      <c r="O1330" s="66"/>
      <c r="P1330" s="66"/>
      <c r="Q1330" s="66"/>
      <c r="R1330" s="66"/>
      <c r="S1330" s="66"/>
      <c r="T1330" s="66"/>
      <c r="U1330" s="66"/>
      <c r="V1330" s="66"/>
      <c r="W1330" s="66"/>
      <c r="X1330" s="66"/>
      <c r="Y1330" s="66"/>
      <c r="Z1330" s="66"/>
      <c r="AA1330" s="66"/>
      <c r="AB1330" s="66"/>
      <c r="AC1330" s="66"/>
      <c r="AD1330" s="66"/>
      <c r="AE1330" s="66"/>
      <c r="AF1330" s="66"/>
      <c r="AG1330" s="66"/>
      <c r="AH1330" s="66"/>
      <c r="AI1330" s="66"/>
      <c r="AJ1330" s="66"/>
      <c r="AK1330" s="66"/>
      <c r="AL1330" s="66"/>
      <c r="AM1330" s="66"/>
      <c r="AN1330" s="66"/>
      <c r="AO1330" s="66"/>
      <c r="AP1330" s="66"/>
      <c r="AQ1330" s="66"/>
      <c r="AR1330" s="66"/>
      <c r="AS1330" s="66"/>
      <c r="AT1330" s="66"/>
      <c r="AU1330" s="66"/>
      <c r="AV1330" s="66"/>
      <c r="AW1330" s="66"/>
      <c r="AX1330" s="66"/>
      <c r="AY1330" s="66"/>
      <c r="AZ1330" s="66"/>
      <c r="BA1330" s="66"/>
      <c r="BB1330" s="66"/>
      <c r="BC1330" s="66"/>
      <c r="BD1330" s="66"/>
      <c r="BE1330" s="66"/>
      <c r="BF1330" s="66"/>
      <c r="BG1330" s="66"/>
      <c r="BH1330" s="66"/>
      <c r="BI1330" s="66"/>
      <c r="BJ1330" s="66"/>
    </row>
    <row r="1331" spans="4:62">
      <c r="D1331" s="66"/>
      <c r="E1331" s="66"/>
      <c r="F1331" s="66"/>
      <c r="G1331" s="66"/>
      <c r="H1331" s="66"/>
      <c r="I1331" s="66"/>
      <c r="J1331" s="66"/>
      <c r="K1331" s="66"/>
      <c r="L1331" s="66"/>
      <c r="M1331" s="66"/>
      <c r="N1331" s="66"/>
      <c r="O1331" s="66"/>
      <c r="P1331" s="66"/>
      <c r="Q1331" s="66"/>
      <c r="R1331" s="66"/>
      <c r="S1331" s="66"/>
      <c r="T1331" s="66"/>
      <c r="U1331" s="66"/>
      <c r="V1331" s="66"/>
      <c r="W1331" s="66"/>
      <c r="X1331" s="66"/>
      <c r="Y1331" s="66"/>
      <c r="Z1331" s="66"/>
      <c r="AA1331" s="66"/>
      <c r="AB1331" s="66"/>
      <c r="AC1331" s="66"/>
      <c r="AD1331" s="66"/>
      <c r="AE1331" s="66"/>
      <c r="AF1331" s="66"/>
      <c r="AG1331" s="66"/>
      <c r="AH1331" s="66"/>
      <c r="AI1331" s="66"/>
      <c r="AJ1331" s="66"/>
      <c r="AK1331" s="66"/>
      <c r="AL1331" s="66"/>
      <c r="AM1331" s="66"/>
      <c r="AN1331" s="66"/>
      <c r="AO1331" s="66"/>
      <c r="AP1331" s="66"/>
      <c r="AQ1331" s="66"/>
      <c r="AR1331" s="66"/>
      <c r="AS1331" s="66"/>
      <c r="AT1331" s="66"/>
      <c r="AU1331" s="66"/>
      <c r="AV1331" s="66"/>
      <c r="AW1331" s="66"/>
      <c r="AX1331" s="66"/>
      <c r="AY1331" s="66"/>
      <c r="AZ1331" s="66"/>
      <c r="BA1331" s="66"/>
      <c r="BB1331" s="66"/>
      <c r="BC1331" s="66"/>
      <c r="BD1331" s="66"/>
      <c r="BE1331" s="66"/>
      <c r="BF1331" s="66"/>
      <c r="BG1331" s="66"/>
      <c r="BH1331" s="66"/>
      <c r="BI1331" s="66"/>
      <c r="BJ1331" s="66"/>
    </row>
    <row r="1332" spans="4:62">
      <c r="D1332" s="66"/>
      <c r="E1332" s="66"/>
      <c r="F1332" s="66"/>
      <c r="G1332" s="66"/>
      <c r="H1332" s="66"/>
      <c r="I1332" s="66"/>
      <c r="J1332" s="66"/>
      <c r="K1332" s="66"/>
      <c r="L1332" s="66"/>
      <c r="M1332" s="66"/>
      <c r="N1332" s="66"/>
      <c r="O1332" s="66"/>
      <c r="P1332" s="66"/>
      <c r="Q1332" s="66"/>
      <c r="R1332" s="66"/>
      <c r="S1332" s="66"/>
      <c r="T1332" s="66"/>
      <c r="U1332" s="66"/>
      <c r="V1332" s="66"/>
      <c r="W1332" s="66"/>
      <c r="X1332" s="66"/>
      <c r="Y1332" s="66"/>
      <c r="Z1332" s="66"/>
      <c r="AA1332" s="66"/>
      <c r="AB1332" s="66"/>
      <c r="AC1332" s="66"/>
      <c r="AD1332" s="66"/>
      <c r="AE1332" s="66"/>
      <c r="AF1332" s="66"/>
      <c r="AG1332" s="66"/>
      <c r="AH1332" s="66"/>
      <c r="AI1332" s="66"/>
      <c r="AJ1332" s="66"/>
      <c r="AK1332" s="66"/>
      <c r="AL1332" s="66"/>
      <c r="AM1332" s="66"/>
      <c r="AN1332" s="66"/>
      <c r="AO1332" s="66"/>
      <c r="AP1332" s="66"/>
      <c r="AQ1332" s="66"/>
      <c r="AR1332" s="66"/>
      <c r="AS1332" s="66"/>
      <c r="AT1332" s="66"/>
      <c r="AU1332" s="66"/>
      <c r="AV1332" s="66"/>
      <c r="AW1332" s="66"/>
      <c r="AX1332" s="66"/>
      <c r="AY1332" s="66"/>
      <c r="AZ1332" s="66"/>
      <c r="BA1332" s="66"/>
      <c r="BB1332" s="66"/>
      <c r="BC1332" s="66"/>
      <c r="BD1332" s="66"/>
      <c r="BE1332" s="66"/>
      <c r="BF1332" s="66"/>
      <c r="BG1332" s="66"/>
      <c r="BH1332" s="66"/>
      <c r="BI1332" s="66"/>
      <c r="BJ1332" s="66"/>
    </row>
    <row r="1333" spans="4:62"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  <c r="N1333" s="66"/>
      <c r="O1333" s="66"/>
      <c r="P1333" s="66"/>
      <c r="Q1333" s="66"/>
      <c r="R1333" s="66"/>
      <c r="S1333" s="66"/>
      <c r="T1333" s="66"/>
      <c r="U1333" s="66"/>
      <c r="V1333" s="66"/>
      <c r="W1333" s="66"/>
      <c r="X1333" s="66"/>
      <c r="Y1333" s="66"/>
      <c r="Z1333" s="66"/>
      <c r="AA1333" s="66"/>
      <c r="AB1333" s="66"/>
      <c r="AC1333" s="66"/>
      <c r="AD1333" s="66"/>
      <c r="AE1333" s="66"/>
      <c r="AF1333" s="66"/>
      <c r="AG1333" s="66"/>
      <c r="AH1333" s="66"/>
      <c r="AI1333" s="66"/>
      <c r="AJ1333" s="66"/>
      <c r="AK1333" s="66"/>
      <c r="AL1333" s="66"/>
      <c r="AM1333" s="66"/>
      <c r="AN1333" s="66"/>
      <c r="AO1333" s="66"/>
      <c r="AP1333" s="66"/>
      <c r="AQ1333" s="66"/>
      <c r="AR1333" s="66"/>
      <c r="AS1333" s="66"/>
      <c r="AT1333" s="66"/>
      <c r="AU1333" s="66"/>
      <c r="AV1333" s="66"/>
      <c r="AW1333" s="66"/>
      <c r="AX1333" s="66"/>
      <c r="AY1333" s="66"/>
      <c r="AZ1333" s="66"/>
      <c r="BA1333" s="66"/>
      <c r="BB1333" s="66"/>
      <c r="BC1333" s="66"/>
      <c r="BD1333" s="66"/>
      <c r="BE1333" s="66"/>
      <c r="BF1333" s="66"/>
      <c r="BG1333" s="66"/>
      <c r="BH1333" s="66"/>
      <c r="BI1333" s="66"/>
      <c r="BJ1333" s="66"/>
    </row>
    <row r="1334" spans="4:62">
      <c r="D1334" s="66"/>
      <c r="E1334" s="66"/>
      <c r="F1334" s="66"/>
      <c r="G1334" s="66"/>
      <c r="H1334" s="66"/>
      <c r="I1334" s="66"/>
      <c r="J1334" s="66"/>
      <c r="K1334" s="66"/>
      <c r="L1334" s="66"/>
      <c r="M1334" s="66"/>
      <c r="N1334" s="66"/>
      <c r="O1334" s="66"/>
      <c r="P1334" s="66"/>
      <c r="Q1334" s="66"/>
      <c r="R1334" s="66"/>
      <c r="S1334" s="66"/>
      <c r="T1334" s="66"/>
      <c r="U1334" s="66"/>
      <c r="V1334" s="66"/>
      <c r="W1334" s="66"/>
      <c r="X1334" s="66"/>
      <c r="Y1334" s="66"/>
      <c r="Z1334" s="66"/>
      <c r="AA1334" s="66"/>
      <c r="AB1334" s="66"/>
      <c r="AC1334" s="66"/>
      <c r="AD1334" s="66"/>
      <c r="AE1334" s="66"/>
      <c r="AF1334" s="66"/>
      <c r="AG1334" s="66"/>
      <c r="AH1334" s="66"/>
      <c r="AI1334" s="66"/>
      <c r="AJ1334" s="66"/>
      <c r="AK1334" s="66"/>
      <c r="AL1334" s="66"/>
      <c r="AM1334" s="66"/>
      <c r="AN1334" s="66"/>
      <c r="AO1334" s="66"/>
      <c r="AP1334" s="66"/>
      <c r="AQ1334" s="66"/>
      <c r="AR1334" s="66"/>
      <c r="AS1334" s="66"/>
      <c r="AT1334" s="66"/>
      <c r="AU1334" s="66"/>
      <c r="AV1334" s="66"/>
      <c r="AW1334" s="66"/>
      <c r="AX1334" s="66"/>
      <c r="AY1334" s="66"/>
      <c r="AZ1334" s="66"/>
      <c r="BA1334" s="66"/>
      <c r="BB1334" s="66"/>
      <c r="BC1334" s="66"/>
      <c r="BD1334" s="66"/>
      <c r="BE1334" s="66"/>
      <c r="BF1334" s="66"/>
      <c r="BG1334" s="66"/>
      <c r="BH1334" s="66"/>
      <c r="BI1334" s="66"/>
      <c r="BJ1334" s="66"/>
    </row>
    <row r="1335" spans="4:62">
      <c r="D1335" s="66"/>
      <c r="E1335" s="66"/>
      <c r="F1335" s="66"/>
      <c r="G1335" s="66"/>
      <c r="H1335" s="66"/>
      <c r="I1335" s="66"/>
      <c r="J1335" s="66"/>
      <c r="K1335" s="66"/>
      <c r="L1335" s="66"/>
      <c r="M1335" s="66"/>
      <c r="N1335" s="66"/>
      <c r="O1335" s="66"/>
      <c r="P1335" s="66"/>
      <c r="Q1335" s="66"/>
      <c r="R1335" s="66"/>
      <c r="S1335" s="66"/>
      <c r="T1335" s="66"/>
      <c r="U1335" s="66"/>
      <c r="V1335" s="66"/>
      <c r="W1335" s="66"/>
      <c r="X1335" s="66"/>
      <c r="Y1335" s="66"/>
      <c r="Z1335" s="66"/>
      <c r="AA1335" s="66"/>
      <c r="AB1335" s="66"/>
      <c r="AC1335" s="66"/>
      <c r="AD1335" s="66"/>
      <c r="AE1335" s="66"/>
      <c r="AF1335" s="66"/>
      <c r="AG1335" s="66"/>
      <c r="AH1335" s="66"/>
      <c r="AI1335" s="66"/>
      <c r="AJ1335" s="66"/>
      <c r="AK1335" s="66"/>
      <c r="AL1335" s="66"/>
      <c r="AM1335" s="66"/>
      <c r="AN1335" s="66"/>
      <c r="AO1335" s="66"/>
      <c r="AP1335" s="66"/>
      <c r="AQ1335" s="66"/>
      <c r="AR1335" s="66"/>
      <c r="AS1335" s="66"/>
      <c r="AT1335" s="66"/>
      <c r="AU1335" s="66"/>
      <c r="AV1335" s="66"/>
      <c r="AW1335" s="66"/>
      <c r="AX1335" s="66"/>
      <c r="AY1335" s="66"/>
      <c r="AZ1335" s="66"/>
      <c r="BA1335" s="66"/>
      <c r="BB1335" s="66"/>
      <c r="BC1335" s="66"/>
      <c r="BD1335" s="66"/>
      <c r="BE1335" s="66"/>
      <c r="BF1335" s="66"/>
      <c r="BG1335" s="66"/>
      <c r="BH1335" s="66"/>
      <c r="BI1335" s="66"/>
      <c r="BJ1335" s="66"/>
    </row>
    <row r="1336" spans="4:62">
      <c r="D1336" s="66"/>
      <c r="E1336" s="66"/>
      <c r="F1336" s="66"/>
      <c r="G1336" s="66"/>
      <c r="H1336" s="66"/>
      <c r="I1336" s="66"/>
      <c r="J1336" s="66"/>
      <c r="K1336" s="66"/>
      <c r="L1336" s="66"/>
      <c r="M1336" s="66"/>
      <c r="N1336" s="66"/>
      <c r="O1336" s="66"/>
      <c r="P1336" s="66"/>
      <c r="Q1336" s="66"/>
      <c r="R1336" s="66"/>
      <c r="S1336" s="66"/>
      <c r="T1336" s="66"/>
      <c r="U1336" s="66"/>
      <c r="V1336" s="66"/>
      <c r="W1336" s="66"/>
      <c r="X1336" s="66"/>
      <c r="Y1336" s="66"/>
      <c r="Z1336" s="66"/>
      <c r="AA1336" s="66"/>
      <c r="AB1336" s="66"/>
      <c r="AC1336" s="66"/>
      <c r="AD1336" s="66"/>
      <c r="AE1336" s="66"/>
      <c r="AF1336" s="66"/>
      <c r="AG1336" s="66"/>
      <c r="AH1336" s="66"/>
      <c r="AI1336" s="66"/>
      <c r="AJ1336" s="66"/>
      <c r="AK1336" s="66"/>
      <c r="AL1336" s="66"/>
      <c r="AM1336" s="66"/>
      <c r="AN1336" s="66"/>
      <c r="AO1336" s="66"/>
      <c r="AP1336" s="66"/>
      <c r="AQ1336" s="66"/>
      <c r="AR1336" s="66"/>
      <c r="AS1336" s="66"/>
      <c r="AT1336" s="66"/>
      <c r="AU1336" s="66"/>
      <c r="AV1336" s="66"/>
      <c r="AW1336" s="66"/>
      <c r="AX1336" s="66"/>
      <c r="AY1336" s="66"/>
      <c r="AZ1336" s="66"/>
      <c r="BA1336" s="66"/>
      <c r="BB1336" s="66"/>
      <c r="BC1336" s="66"/>
      <c r="BD1336" s="66"/>
      <c r="BE1336" s="66"/>
      <c r="BF1336" s="66"/>
      <c r="BG1336" s="66"/>
      <c r="BH1336" s="66"/>
      <c r="BI1336" s="66"/>
      <c r="BJ1336" s="66"/>
    </row>
    <row r="1337" spans="4:62">
      <c r="D1337" s="66"/>
      <c r="E1337" s="66"/>
      <c r="F1337" s="66"/>
      <c r="G1337" s="66"/>
      <c r="H1337" s="66"/>
      <c r="I1337" s="66"/>
      <c r="J1337" s="66"/>
      <c r="K1337" s="66"/>
      <c r="L1337" s="66"/>
      <c r="M1337" s="66"/>
      <c r="N1337" s="66"/>
      <c r="O1337" s="66"/>
      <c r="P1337" s="66"/>
      <c r="Q1337" s="66"/>
      <c r="R1337" s="66"/>
      <c r="S1337" s="66"/>
      <c r="T1337" s="66"/>
      <c r="U1337" s="66"/>
      <c r="V1337" s="66"/>
      <c r="W1337" s="66"/>
      <c r="X1337" s="66"/>
      <c r="Y1337" s="66"/>
      <c r="Z1337" s="66"/>
      <c r="AA1337" s="66"/>
      <c r="AB1337" s="66"/>
      <c r="AC1337" s="66"/>
      <c r="AD1337" s="66"/>
      <c r="AE1337" s="66"/>
      <c r="AF1337" s="66"/>
      <c r="AG1337" s="66"/>
      <c r="AH1337" s="66"/>
      <c r="AI1337" s="66"/>
      <c r="AJ1337" s="66"/>
      <c r="AK1337" s="66"/>
      <c r="AL1337" s="66"/>
      <c r="AM1337" s="66"/>
      <c r="AN1337" s="66"/>
      <c r="AO1337" s="66"/>
      <c r="AP1337" s="66"/>
      <c r="AQ1337" s="66"/>
      <c r="AR1337" s="66"/>
      <c r="AS1337" s="66"/>
      <c r="AT1337" s="66"/>
      <c r="AU1337" s="66"/>
      <c r="AV1337" s="66"/>
      <c r="AW1337" s="66"/>
      <c r="AX1337" s="66"/>
      <c r="AY1337" s="66"/>
      <c r="AZ1337" s="66"/>
      <c r="BA1337" s="66"/>
      <c r="BB1337" s="66"/>
      <c r="BC1337" s="66"/>
      <c r="BD1337" s="66"/>
      <c r="BE1337" s="66"/>
      <c r="BF1337" s="66"/>
      <c r="BG1337" s="66"/>
      <c r="BH1337" s="66"/>
      <c r="BI1337" s="66"/>
      <c r="BJ1337" s="66"/>
    </row>
    <row r="1338" spans="4:62">
      <c r="D1338" s="66"/>
      <c r="E1338" s="66"/>
      <c r="F1338" s="66"/>
      <c r="G1338" s="66"/>
      <c r="H1338" s="66"/>
      <c r="I1338" s="66"/>
      <c r="J1338" s="66"/>
      <c r="K1338" s="66"/>
      <c r="L1338" s="66"/>
      <c r="M1338" s="66"/>
      <c r="N1338" s="66"/>
      <c r="O1338" s="66"/>
      <c r="P1338" s="66"/>
      <c r="Q1338" s="66"/>
      <c r="R1338" s="66"/>
      <c r="S1338" s="66"/>
      <c r="T1338" s="66"/>
      <c r="U1338" s="66"/>
      <c r="V1338" s="66"/>
      <c r="W1338" s="66"/>
      <c r="X1338" s="66"/>
      <c r="Y1338" s="66"/>
      <c r="Z1338" s="66"/>
      <c r="AA1338" s="66"/>
      <c r="AB1338" s="66"/>
      <c r="AC1338" s="66"/>
      <c r="AD1338" s="66"/>
      <c r="AE1338" s="66"/>
      <c r="AF1338" s="66"/>
      <c r="AG1338" s="66"/>
      <c r="AH1338" s="66"/>
      <c r="AI1338" s="66"/>
      <c r="AJ1338" s="66"/>
      <c r="AK1338" s="66"/>
      <c r="AL1338" s="66"/>
      <c r="AM1338" s="66"/>
      <c r="AN1338" s="66"/>
      <c r="AO1338" s="66"/>
      <c r="AP1338" s="66"/>
      <c r="AQ1338" s="66"/>
      <c r="AR1338" s="66"/>
      <c r="AS1338" s="66"/>
      <c r="AT1338" s="66"/>
      <c r="AU1338" s="66"/>
      <c r="AV1338" s="66"/>
      <c r="AW1338" s="66"/>
      <c r="AX1338" s="66"/>
      <c r="AY1338" s="66"/>
      <c r="AZ1338" s="66"/>
      <c r="BA1338" s="66"/>
      <c r="BB1338" s="66"/>
      <c r="BC1338" s="66"/>
      <c r="BD1338" s="66"/>
      <c r="BE1338" s="66"/>
      <c r="BF1338" s="66"/>
      <c r="BG1338" s="66"/>
      <c r="BH1338" s="66"/>
      <c r="BI1338" s="66"/>
      <c r="BJ1338" s="66"/>
    </row>
    <row r="1339" spans="4:62">
      <c r="D1339" s="66"/>
      <c r="E1339" s="66"/>
      <c r="F1339" s="66"/>
      <c r="G1339" s="66"/>
      <c r="H1339" s="66"/>
      <c r="I1339" s="66"/>
      <c r="J1339" s="66"/>
      <c r="K1339" s="66"/>
      <c r="L1339" s="66"/>
      <c r="M1339" s="66"/>
      <c r="N1339" s="66"/>
      <c r="O1339" s="66"/>
      <c r="P1339" s="66"/>
      <c r="Q1339" s="66"/>
      <c r="R1339" s="66"/>
      <c r="S1339" s="66"/>
      <c r="T1339" s="66"/>
      <c r="U1339" s="66"/>
      <c r="V1339" s="66"/>
      <c r="W1339" s="66"/>
      <c r="X1339" s="66"/>
      <c r="Y1339" s="66"/>
      <c r="Z1339" s="66"/>
      <c r="AA1339" s="66"/>
      <c r="AB1339" s="66"/>
      <c r="AC1339" s="66"/>
      <c r="AD1339" s="66"/>
      <c r="AE1339" s="66"/>
      <c r="AF1339" s="66"/>
      <c r="AG1339" s="66"/>
      <c r="AH1339" s="66"/>
      <c r="AI1339" s="66"/>
      <c r="AJ1339" s="66"/>
      <c r="AK1339" s="66"/>
      <c r="AL1339" s="66"/>
      <c r="AM1339" s="66"/>
      <c r="AN1339" s="66"/>
      <c r="AO1339" s="66"/>
      <c r="AP1339" s="66"/>
      <c r="AQ1339" s="66"/>
      <c r="AR1339" s="66"/>
      <c r="AS1339" s="66"/>
      <c r="AT1339" s="66"/>
      <c r="AU1339" s="66"/>
      <c r="AV1339" s="66"/>
      <c r="AW1339" s="66"/>
      <c r="AX1339" s="66"/>
      <c r="AY1339" s="66"/>
      <c r="AZ1339" s="66"/>
      <c r="BA1339" s="66"/>
      <c r="BB1339" s="66"/>
      <c r="BC1339" s="66"/>
      <c r="BD1339" s="66"/>
      <c r="BE1339" s="66"/>
      <c r="BF1339" s="66"/>
      <c r="BG1339" s="66"/>
      <c r="BH1339" s="66"/>
      <c r="BI1339" s="66"/>
      <c r="BJ1339" s="66"/>
    </row>
    <row r="1340" spans="4:62">
      <c r="D1340" s="66"/>
      <c r="E1340" s="66"/>
      <c r="F1340" s="66"/>
      <c r="G1340" s="66"/>
      <c r="H1340" s="66"/>
      <c r="I1340" s="66"/>
      <c r="J1340" s="66"/>
      <c r="K1340" s="66"/>
      <c r="L1340" s="66"/>
      <c r="M1340" s="66"/>
      <c r="N1340" s="66"/>
      <c r="O1340" s="66"/>
      <c r="P1340" s="66"/>
      <c r="Q1340" s="66"/>
      <c r="R1340" s="66"/>
      <c r="S1340" s="66"/>
      <c r="T1340" s="66"/>
      <c r="U1340" s="66"/>
      <c r="V1340" s="66"/>
      <c r="W1340" s="66"/>
      <c r="X1340" s="66"/>
      <c r="Y1340" s="66"/>
      <c r="Z1340" s="66"/>
      <c r="AA1340" s="66"/>
      <c r="AB1340" s="66"/>
      <c r="AC1340" s="66"/>
      <c r="AD1340" s="66"/>
      <c r="AE1340" s="66"/>
      <c r="AF1340" s="66"/>
      <c r="AG1340" s="66"/>
      <c r="AH1340" s="66"/>
      <c r="AI1340" s="66"/>
      <c r="AJ1340" s="66"/>
      <c r="AK1340" s="66"/>
      <c r="AL1340" s="66"/>
      <c r="AM1340" s="66"/>
      <c r="AN1340" s="66"/>
      <c r="AO1340" s="66"/>
      <c r="AP1340" s="66"/>
      <c r="AQ1340" s="66"/>
      <c r="AR1340" s="66"/>
      <c r="AS1340" s="66"/>
      <c r="AT1340" s="66"/>
      <c r="AU1340" s="66"/>
      <c r="AV1340" s="66"/>
      <c r="AW1340" s="66"/>
      <c r="AX1340" s="66"/>
      <c r="AY1340" s="66"/>
      <c r="AZ1340" s="66"/>
      <c r="BA1340" s="66"/>
      <c r="BB1340" s="66"/>
      <c r="BC1340" s="66"/>
      <c r="BD1340" s="66"/>
      <c r="BE1340" s="66"/>
      <c r="BF1340" s="66"/>
      <c r="BG1340" s="66"/>
      <c r="BH1340" s="66"/>
      <c r="BI1340" s="66"/>
      <c r="BJ1340" s="66"/>
    </row>
    <row r="1341" spans="4:62">
      <c r="D1341" s="66"/>
      <c r="E1341" s="66"/>
      <c r="F1341" s="66"/>
      <c r="G1341" s="66"/>
      <c r="H1341" s="66"/>
      <c r="I1341" s="66"/>
      <c r="J1341" s="66"/>
      <c r="K1341" s="66"/>
      <c r="L1341" s="66"/>
      <c r="M1341" s="66"/>
      <c r="N1341" s="66"/>
      <c r="O1341" s="66"/>
      <c r="P1341" s="66"/>
      <c r="Q1341" s="66"/>
      <c r="R1341" s="66"/>
      <c r="S1341" s="66"/>
      <c r="T1341" s="66"/>
      <c r="U1341" s="66"/>
      <c r="V1341" s="66"/>
      <c r="W1341" s="66"/>
      <c r="X1341" s="66"/>
      <c r="Y1341" s="66"/>
      <c r="Z1341" s="66"/>
      <c r="AA1341" s="66"/>
      <c r="AB1341" s="66"/>
      <c r="AC1341" s="66"/>
      <c r="AD1341" s="66"/>
      <c r="AE1341" s="66"/>
      <c r="AF1341" s="66"/>
      <c r="AG1341" s="66"/>
      <c r="AH1341" s="66"/>
      <c r="AI1341" s="66"/>
      <c r="AJ1341" s="66"/>
      <c r="AK1341" s="66"/>
      <c r="AL1341" s="66"/>
      <c r="AM1341" s="66"/>
      <c r="AN1341" s="66"/>
      <c r="AO1341" s="66"/>
      <c r="AP1341" s="66"/>
      <c r="AQ1341" s="66"/>
      <c r="AR1341" s="66"/>
      <c r="AS1341" s="66"/>
      <c r="AT1341" s="66"/>
      <c r="AU1341" s="66"/>
      <c r="AV1341" s="66"/>
      <c r="AW1341" s="66"/>
      <c r="AX1341" s="66"/>
      <c r="AY1341" s="66"/>
      <c r="AZ1341" s="66"/>
      <c r="BA1341" s="66"/>
      <c r="BB1341" s="66"/>
      <c r="BC1341" s="66"/>
      <c r="BD1341" s="66"/>
      <c r="BE1341" s="66"/>
      <c r="BF1341" s="66"/>
      <c r="BG1341" s="66"/>
      <c r="BH1341" s="66"/>
      <c r="BI1341" s="66"/>
      <c r="BJ1341" s="66"/>
    </row>
    <row r="1342" spans="4:62">
      <c r="D1342" s="66"/>
      <c r="E1342" s="66"/>
      <c r="F1342" s="66"/>
      <c r="G1342" s="66"/>
      <c r="H1342" s="66"/>
      <c r="I1342" s="66"/>
      <c r="J1342" s="66"/>
      <c r="K1342" s="66"/>
      <c r="L1342" s="66"/>
      <c r="M1342" s="66"/>
      <c r="N1342" s="66"/>
      <c r="O1342" s="66"/>
      <c r="P1342" s="66"/>
      <c r="Q1342" s="66"/>
      <c r="R1342" s="66"/>
      <c r="S1342" s="66"/>
      <c r="T1342" s="66"/>
      <c r="U1342" s="66"/>
      <c r="V1342" s="66"/>
      <c r="W1342" s="66"/>
      <c r="X1342" s="66"/>
      <c r="Y1342" s="66"/>
      <c r="Z1342" s="66"/>
      <c r="AA1342" s="66"/>
      <c r="AB1342" s="66"/>
      <c r="AC1342" s="66"/>
      <c r="AD1342" s="66"/>
      <c r="AE1342" s="66"/>
      <c r="AF1342" s="66"/>
      <c r="AG1342" s="66"/>
      <c r="AH1342" s="66"/>
      <c r="AI1342" s="66"/>
      <c r="AJ1342" s="66"/>
      <c r="AK1342" s="66"/>
      <c r="AL1342" s="66"/>
      <c r="AM1342" s="66"/>
      <c r="AN1342" s="66"/>
      <c r="AO1342" s="66"/>
      <c r="AP1342" s="66"/>
      <c r="AQ1342" s="66"/>
      <c r="AR1342" s="66"/>
      <c r="AS1342" s="66"/>
      <c r="AT1342" s="66"/>
      <c r="AU1342" s="66"/>
      <c r="AV1342" s="66"/>
      <c r="AW1342" s="66"/>
      <c r="AX1342" s="66"/>
      <c r="AY1342" s="66"/>
      <c r="AZ1342" s="66"/>
      <c r="BA1342" s="66"/>
      <c r="BB1342" s="66"/>
      <c r="BC1342" s="66"/>
      <c r="BD1342" s="66"/>
      <c r="BE1342" s="66"/>
      <c r="BF1342" s="66"/>
      <c r="BG1342" s="66"/>
      <c r="BH1342" s="66"/>
      <c r="BI1342" s="66"/>
      <c r="BJ1342" s="66"/>
    </row>
    <row r="1343" spans="4:62">
      <c r="D1343" s="66"/>
      <c r="E1343" s="66"/>
      <c r="F1343" s="66"/>
      <c r="G1343" s="66"/>
      <c r="H1343" s="66"/>
      <c r="I1343" s="66"/>
      <c r="J1343" s="66"/>
      <c r="K1343" s="66"/>
      <c r="L1343" s="66"/>
      <c r="M1343" s="66"/>
      <c r="N1343" s="66"/>
      <c r="O1343" s="66"/>
      <c r="P1343" s="66"/>
      <c r="Q1343" s="66"/>
      <c r="R1343" s="66"/>
      <c r="S1343" s="66"/>
      <c r="T1343" s="66"/>
      <c r="U1343" s="66"/>
      <c r="V1343" s="66"/>
      <c r="W1343" s="66"/>
      <c r="X1343" s="66"/>
      <c r="Y1343" s="66"/>
      <c r="Z1343" s="66"/>
      <c r="AA1343" s="66"/>
      <c r="AB1343" s="66"/>
      <c r="AC1343" s="66"/>
      <c r="AD1343" s="66"/>
      <c r="AE1343" s="66"/>
      <c r="AF1343" s="66"/>
      <c r="AG1343" s="66"/>
      <c r="AH1343" s="66"/>
      <c r="AI1343" s="66"/>
      <c r="AJ1343" s="66"/>
      <c r="AK1343" s="66"/>
      <c r="AL1343" s="66"/>
      <c r="AM1343" s="66"/>
      <c r="AN1343" s="66"/>
      <c r="AO1343" s="66"/>
      <c r="AP1343" s="66"/>
      <c r="AQ1343" s="66"/>
      <c r="AR1343" s="66"/>
      <c r="AS1343" s="66"/>
      <c r="AT1343" s="66"/>
      <c r="AU1343" s="66"/>
      <c r="AV1343" s="66"/>
      <c r="AW1343" s="66"/>
      <c r="AX1343" s="66"/>
      <c r="AY1343" s="66"/>
      <c r="AZ1343" s="66"/>
      <c r="BA1343" s="66"/>
      <c r="BB1343" s="66"/>
      <c r="BC1343" s="66"/>
      <c r="BD1343" s="66"/>
      <c r="BE1343" s="66"/>
      <c r="BF1343" s="66"/>
      <c r="BG1343" s="66"/>
      <c r="BH1343" s="66"/>
      <c r="BI1343" s="66"/>
      <c r="BJ1343" s="66"/>
    </row>
    <row r="1344" spans="4:62">
      <c r="D1344" s="66"/>
      <c r="E1344" s="66"/>
      <c r="F1344" s="66"/>
      <c r="G1344" s="66"/>
      <c r="H1344" s="66"/>
      <c r="I1344" s="66"/>
      <c r="J1344" s="66"/>
      <c r="K1344" s="66"/>
      <c r="L1344" s="66"/>
      <c r="M1344" s="66"/>
      <c r="N1344" s="66"/>
      <c r="O1344" s="66"/>
      <c r="P1344" s="66"/>
      <c r="Q1344" s="66"/>
      <c r="R1344" s="66"/>
      <c r="S1344" s="66"/>
      <c r="T1344" s="66"/>
      <c r="U1344" s="66"/>
      <c r="V1344" s="66"/>
      <c r="W1344" s="66"/>
      <c r="X1344" s="66"/>
      <c r="Y1344" s="66"/>
      <c r="Z1344" s="66"/>
      <c r="AA1344" s="66"/>
      <c r="AB1344" s="66"/>
      <c r="AC1344" s="66"/>
      <c r="AD1344" s="66"/>
      <c r="AE1344" s="66"/>
      <c r="AF1344" s="66"/>
      <c r="AG1344" s="66"/>
      <c r="AH1344" s="66"/>
      <c r="AI1344" s="66"/>
      <c r="AJ1344" s="66"/>
      <c r="AK1344" s="66"/>
      <c r="AL1344" s="66"/>
      <c r="AM1344" s="66"/>
      <c r="AN1344" s="66"/>
      <c r="AO1344" s="66"/>
      <c r="AP1344" s="66"/>
      <c r="AQ1344" s="66"/>
      <c r="AR1344" s="66"/>
      <c r="AS1344" s="66"/>
      <c r="AT1344" s="66"/>
      <c r="AU1344" s="66"/>
      <c r="AV1344" s="66"/>
      <c r="AW1344" s="66"/>
      <c r="AX1344" s="66"/>
      <c r="AY1344" s="66"/>
      <c r="AZ1344" s="66"/>
      <c r="BA1344" s="66"/>
      <c r="BB1344" s="66"/>
      <c r="BC1344" s="66"/>
      <c r="BD1344" s="66"/>
      <c r="BE1344" s="66"/>
      <c r="BF1344" s="66"/>
      <c r="BG1344" s="66"/>
      <c r="BH1344" s="66"/>
      <c r="BI1344" s="66"/>
      <c r="BJ1344" s="66"/>
    </row>
    <row r="1345" spans="4:62">
      <c r="D1345" s="66"/>
      <c r="E1345" s="66"/>
      <c r="F1345" s="66"/>
      <c r="G1345" s="66"/>
      <c r="H1345" s="66"/>
      <c r="I1345" s="66"/>
      <c r="J1345" s="66"/>
      <c r="K1345" s="66"/>
      <c r="L1345" s="66"/>
      <c r="M1345" s="66"/>
      <c r="N1345" s="66"/>
      <c r="O1345" s="66"/>
      <c r="P1345" s="66"/>
      <c r="Q1345" s="66"/>
      <c r="R1345" s="66"/>
      <c r="S1345" s="66"/>
      <c r="T1345" s="66"/>
      <c r="U1345" s="66"/>
      <c r="V1345" s="66"/>
      <c r="W1345" s="66"/>
      <c r="X1345" s="66"/>
      <c r="Y1345" s="66"/>
      <c r="Z1345" s="66"/>
      <c r="AA1345" s="66"/>
      <c r="AB1345" s="66"/>
      <c r="AC1345" s="66"/>
      <c r="AD1345" s="66"/>
      <c r="AE1345" s="66"/>
      <c r="AF1345" s="66"/>
      <c r="AG1345" s="66"/>
      <c r="AH1345" s="66"/>
      <c r="AI1345" s="66"/>
      <c r="AJ1345" s="66"/>
      <c r="AK1345" s="66"/>
      <c r="AL1345" s="66"/>
      <c r="AM1345" s="66"/>
      <c r="AN1345" s="66"/>
      <c r="AO1345" s="66"/>
      <c r="AP1345" s="66"/>
      <c r="AQ1345" s="66"/>
      <c r="AR1345" s="66"/>
      <c r="AS1345" s="66"/>
      <c r="AT1345" s="66"/>
      <c r="AU1345" s="66"/>
      <c r="AV1345" s="66"/>
      <c r="AW1345" s="66"/>
      <c r="AX1345" s="66"/>
      <c r="AY1345" s="66"/>
      <c r="AZ1345" s="66"/>
      <c r="BA1345" s="66"/>
      <c r="BB1345" s="66"/>
      <c r="BC1345" s="66"/>
      <c r="BD1345" s="66"/>
      <c r="BE1345" s="66"/>
      <c r="BF1345" s="66"/>
      <c r="BG1345" s="66"/>
      <c r="BH1345" s="66"/>
      <c r="BI1345" s="66"/>
      <c r="BJ1345" s="66"/>
    </row>
    <row r="1346" spans="4:62">
      <c r="D1346" s="66"/>
      <c r="E1346" s="66"/>
      <c r="F1346" s="66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6"/>
      <c r="U1346" s="66"/>
      <c r="V1346" s="66"/>
      <c r="W1346" s="66"/>
      <c r="X1346" s="66"/>
      <c r="Y1346" s="66"/>
      <c r="Z1346" s="66"/>
      <c r="AA1346" s="66"/>
      <c r="AB1346" s="66"/>
      <c r="AC1346" s="66"/>
      <c r="AD1346" s="66"/>
      <c r="AE1346" s="66"/>
      <c r="AF1346" s="66"/>
      <c r="AG1346" s="66"/>
      <c r="AH1346" s="66"/>
      <c r="AI1346" s="66"/>
      <c r="AJ1346" s="66"/>
      <c r="AK1346" s="66"/>
      <c r="AL1346" s="66"/>
      <c r="AM1346" s="66"/>
      <c r="AN1346" s="66"/>
      <c r="AO1346" s="66"/>
      <c r="AP1346" s="66"/>
      <c r="AQ1346" s="66"/>
      <c r="AR1346" s="66"/>
      <c r="AS1346" s="66"/>
      <c r="AT1346" s="66"/>
      <c r="AU1346" s="66"/>
      <c r="AV1346" s="66"/>
      <c r="AW1346" s="66"/>
      <c r="AX1346" s="66"/>
      <c r="AY1346" s="66"/>
      <c r="AZ1346" s="66"/>
      <c r="BA1346" s="66"/>
      <c r="BB1346" s="66"/>
      <c r="BC1346" s="66"/>
      <c r="BD1346" s="66"/>
      <c r="BE1346" s="66"/>
      <c r="BF1346" s="66"/>
      <c r="BG1346" s="66"/>
      <c r="BH1346" s="66"/>
      <c r="BI1346" s="66"/>
      <c r="BJ1346" s="66"/>
    </row>
    <row r="1347" spans="4:62">
      <c r="D1347" s="66"/>
      <c r="E1347" s="66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  <c r="X1347" s="66"/>
      <c r="Y1347" s="66"/>
      <c r="Z1347" s="66"/>
      <c r="AA1347" s="66"/>
      <c r="AB1347" s="66"/>
      <c r="AC1347" s="66"/>
      <c r="AD1347" s="66"/>
      <c r="AE1347" s="66"/>
      <c r="AF1347" s="66"/>
      <c r="AG1347" s="66"/>
      <c r="AH1347" s="66"/>
      <c r="AI1347" s="66"/>
      <c r="AJ1347" s="66"/>
      <c r="AK1347" s="66"/>
      <c r="AL1347" s="66"/>
      <c r="AM1347" s="66"/>
      <c r="AN1347" s="66"/>
      <c r="AO1347" s="66"/>
      <c r="AP1347" s="66"/>
      <c r="AQ1347" s="66"/>
      <c r="AR1347" s="66"/>
      <c r="AS1347" s="66"/>
      <c r="AT1347" s="66"/>
      <c r="AU1347" s="66"/>
      <c r="AV1347" s="66"/>
      <c r="AW1347" s="66"/>
      <c r="AX1347" s="66"/>
      <c r="AY1347" s="66"/>
      <c r="AZ1347" s="66"/>
      <c r="BA1347" s="66"/>
      <c r="BB1347" s="66"/>
      <c r="BC1347" s="66"/>
      <c r="BD1347" s="66"/>
      <c r="BE1347" s="66"/>
      <c r="BF1347" s="66"/>
      <c r="BG1347" s="66"/>
      <c r="BH1347" s="66"/>
      <c r="BI1347" s="66"/>
      <c r="BJ1347" s="66"/>
    </row>
    <row r="1348" spans="4:62">
      <c r="D1348" s="66"/>
      <c r="E1348" s="66"/>
      <c r="F1348" s="66"/>
      <c r="G1348" s="66"/>
      <c r="H1348" s="66"/>
      <c r="I1348" s="66"/>
      <c r="J1348" s="66"/>
      <c r="K1348" s="66"/>
      <c r="L1348" s="66"/>
      <c r="M1348" s="66"/>
      <c r="N1348" s="66"/>
      <c r="O1348" s="66"/>
      <c r="P1348" s="66"/>
      <c r="Q1348" s="66"/>
      <c r="R1348" s="66"/>
      <c r="S1348" s="66"/>
      <c r="T1348" s="66"/>
      <c r="U1348" s="66"/>
      <c r="V1348" s="66"/>
      <c r="W1348" s="66"/>
      <c r="X1348" s="66"/>
      <c r="Y1348" s="66"/>
      <c r="Z1348" s="66"/>
      <c r="AA1348" s="66"/>
      <c r="AB1348" s="66"/>
      <c r="AC1348" s="66"/>
      <c r="AD1348" s="66"/>
      <c r="AE1348" s="66"/>
      <c r="AF1348" s="66"/>
      <c r="AG1348" s="66"/>
      <c r="AH1348" s="66"/>
      <c r="AI1348" s="66"/>
      <c r="AJ1348" s="66"/>
      <c r="AK1348" s="66"/>
      <c r="AL1348" s="66"/>
      <c r="AM1348" s="66"/>
      <c r="AN1348" s="66"/>
      <c r="AO1348" s="66"/>
      <c r="AP1348" s="66"/>
      <c r="AQ1348" s="66"/>
      <c r="AR1348" s="66"/>
      <c r="AS1348" s="66"/>
      <c r="AT1348" s="66"/>
      <c r="AU1348" s="66"/>
      <c r="AV1348" s="66"/>
      <c r="AW1348" s="66"/>
      <c r="AX1348" s="66"/>
      <c r="AY1348" s="66"/>
      <c r="AZ1348" s="66"/>
      <c r="BA1348" s="66"/>
      <c r="BB1348" s="66"/>
      <c r="BC1348" s="66"/>
      <c r="BD1348" s="66"/>
      <c r="BE1348" s="66"/>
      <c r="BF1348" s="66"/>
      <c r="BG1348" s="66"/>
      <c r="BH1348" s="66"/>
      <c r="BI1348" s="66"/>
      <c r="BJ1348" s="66"/>
    </row>
    <row r="1349" spans="4:62">
      <c r="D1349" s="66"/>
      <c r="E1349" s="66"/>
      <c r="F1349" s="66"/>
      <c r="G1349" s="66"/>
      <c r="H1349" s="66"/>
      <c r="I1349" s="66"/>
      <c r="J1349" s="66"/>
      <c r="K1349" s="66"/>
      <c r="L1349" s="66"/>
      <c r="M1349" s="66"/>
      <c r="N1349" s="66"/>
      <c r="O1349" s="66"/>
      <c r="P1349" s="66"/>
      <c r="Q1349" s="66"/>
      <c r="R1349" s="66"/>
      <c r="S1349" s="66"/>
      <c r="T1349" s="66"/>
      <c r="U1349" s="66"/>
      <c r="V1349" s="66"/>
      <c r="W1349" s="66"/>
      <c r="X1349" s="66"/>
      <c r="Y1349" s="66"/>
      <c r="Z1349" s="66"/>
      <c r="AA1349" s="66"/>
      <c r="AB1349" s="66"/>
      <c r="AC1349" s="66"/>
      <c r="AD1349" s="66"/>
      <c r="AE1349" s="66"/>
      <c r="AF1349" s="66"/>
      <c r="AG1349" s="66"/>
      <c r="AH1349" s="66"/>
      <c r="AI1349" s="66"/>
      <c r="AJ1349" s="66"/>
      <c r="AK1349" s="66"/>
      <c r="AL1349" s="66"/>
      <c r="AM1349" s="66"/>
      <c r="AN1349" s="66"/>
      <c r="AO1349" s="66"/>
      <c r="AP1349" s="66"/>
      <c r="AQ1349" s="66"/>
      <c r="AR1349" s="66"/>
      <c r="AS1349" s="66"/>
      <c r="AT1349" s="66"/>
      <c r="AU1349" s="66"/>
      <c r="AV1349" s="66"/>
      <c r="AW1349" s="66"/>
      <c r="AX1349" s="66"/>
      <c r="AY1349" s="66"/>
      <c r="AZ1349" s="66"/>
      <c r="BA1349" s="66"/>
      <c r="BB1349" s="66"/>
      <c r="BC1349" s="66"/>
      <c r="BD1349" s="66"/>
      <c r="BE1349" s="66"/>
      <c r="BF1349" s="66"/>
      <c r="BG1349" s="66"/>
      <c r="BH1349" s="66"/>
      <c r="BI1349" s="66"/>
      <c r="BJ1349" s="66"/>
    </row>
    <row r="1350" spans="4:62">
      <c r="D1350" s="66"/>
      <c r="E1350" s="66"/>
      <c r="F1350" s="66"/>
      <c r="G1350" s="66"/>
      <c r="H1350" s="66"/>
      <c r="I1350" s="66"/>
      <c r="J1350" s="66"/>
      <c r="K1350" s="66"/>
      <c r="L1350" s="66"/>
      <c r="M1350" s="66"/>
      <c r="N1350" s="66"/>
      <c r="O1350" s="66"/>
      <c r="P1350" s="66"/>
      <c r="Q1350" s="66"/>
      <c r="R1350" s="66"/>
      <c r="S1350" s="66"/>
      <c r="T1350" s="66"/>
      <c r="U1350" s="66"/>
      <c r="V1350" s="66"/>
      <c r="W1350" s="66"/>
      <c r="X1350" s="66"/>
      <c r="Y1350" s="66"/>
      <c r="Z1350" s="66"/>
      <c r="AA1350" s="66"/>
      <c r="AB1350" s="66"/>
      <c r="AC1350" s="66"/>
      <c r="AD1350" s="66"/>
      <c r="AE1350" s="66"/>
      <c r="AF1350" s="66"/>
      <c r="AG1350" s="66"/>
      <c r="AH1350" s="66"/>
      <c r="AI1350" s="66"/>
      <c r="AJ1350" s="66"/>
      <c r="AK1350" s="66"/>
      <c r="AL1350" s="66"/>
      <c r="AM1350" s="66"/>
      <c r="AN1350" s="66"/>
      <c r="AO1350" s="66"/>
      <c r="AP1350" s="66"/>
      <c r="AQ1350" s="66"/>
      <c r="AR1350" s="66"/>
      <c r="AS1350" s="66"/>
      <c r="AT1350" s="66"/>
      <c r="AU1350" s="66"/>
      <c r="AV1350" s="66"/>
      <c r="AW1350" s="66"/>
      <c r="AX1350" s="66"/>
      <c r="AY1350" s="66"/>
      <c r="AZ1350" s="66"/>
      <c r="BA1350" s="66"/>
      <c r="BB1350" s="66"/>
      <c r="BC1350" s="66"/>
      <c r="BD1350" s="66"/>
      <c r="BE1350" s="66"/>
      <c r="BF1350" s="66"/>
      <c r="BG1350" s="66"/>
      <c r="BH1350" s="66"/>
      <c r="BI1350" s="66"/>
      <c r="BJ1350" s="66"/>
    </row>
    <row r="1351" spans="4:62">
      <c r="D1351" s="66"/>
      <c r="E1351" s="66"/>
      <c r="F1351" s="66"/>
      <c r="G1351" s="66"/>
      <c r="H1351" s="66"/>
      <c r="I1351" s="66"/>
      <c r="J1351" s="66"/>
      <c r="K1351" s="66"/>
      <c r="L1351" s="66"/>
      <c r="M1351" s="66"/>
      <c r="N1351" s="66"/>
      <c r="O1351" s="66"/>
      <c r="P1351" s="66"/>
      <c r="Q1351" s="66"/>
      <c r="R1351" s="66"/>
      <c r="S1351" s="66"/>
      <c r="T1351" s="66"/>
      <c r="U1351" s="66"/>
      <c r="V1351" s="66"/>
      <c r="W1351" s="66"/>
      <c r="X1351" s="66"/>
      <c r="Y1351" s="66"/>
      <c r="Z1351" s="66"/>
      <c r="AA1351" s="66"/>
      <c r="AB1351" s="66"/>
      <c r="AC1351" s="66"/>
      <c r="AD1351" s="66"/>
      <c r="AE1351" s="66"/>
      <c r="AF1351" s="66"/>
      <c r="AG1351" s="66"/>
      <c r="AH1351" s="66"/>
      <c r="AI1351" s="66"/>
      <c r="AJ1351" s="66"/>
      <c r="AK1351" s="66"/>
      <c r="AL1351" s="66"/>
      <c r="AM1351" s="66"/>
      <c r="AN1351" s="66"/>
      <c r="AO1351" s="66"/>
      <c r="AP1351" s="66"/>
      <c r="AQ1351" s="66"/>
      <c r="AR1351" s="66"/>
      <c r="AS1351" s="66"/>
      <c r="AT1351" s="66"/>
      <c r="AU1351" s="66"/>
      <c r="AV1351" s="66"/>
      <c r="AW1351" s="66"/>
      <c r="AX1351" s="66"/>
      <c r="AY1351" s="66"/>
      <c r="AZ1351" s="66"/>
      <c r="BA1351" s="66"/>
      <c r="BB1351" s="66"/>
      <c r="BC1351" s="66"/>
      <c r="BD1351" s="66"/>
      <c r="BE1351" s="66"/>
      <c r="BF1351" s="66"/>
      <c r="BG1351" s="66"/>
      <c r="BH1351" s="66"/>
      <c r="BI1351" s="66"/>
      <c r="BJ1351" s="66"/>
    </row>
    <row r="1352" spans="4:62">
      <c r="D1352" s="66"/>
      <c r="E1352" s="66"/>
      <c r="F1352" s="66"/>
      <c r="G1352" s="66"/>
      <c r="H1352" s="66"/>
      <c r="I1352" s="66"/>
      <c r="J1352" s="66"/>
      <c r="K1352" s="66"/>
      <c r="L1352" s="66"/>
      <c r="M1352" s="66"/>
      <c r="N1352" s="66"/>
      <c r="O1352" s="66"/>
      <c r="P1352" s="66"/>
      <c r="Q1352" s="66"/>
      <c r="R1352" s="66"/>
      <c r="S1352" s="66"/>
      <c r="T1352" s="66"/>
      <c r="U1352" s="66"/>
      <c r="V1352" s="66"/>
      <c r="W1352" s="66"/>
      <c r="X1352" s="66"/>
      <c r="Y1352" s="66"/>
      <c r="Z1352" s="66"/>
      <c r="AA1352" s="66"/>
      <c r="AB1352" s="66"/>
      <c r="AC1352" s="66"/>
      <c r="AD1352" s="66"/>
      <c r="AE1352" s="66"/>
      <c r="AF1352" s="66"/>
      <c r="AG1352" s="66"/>
      <c r="AH1352" s="66"/>
      <c r="AI1352" s="66"/>
      <c r="AJ1352" s="66"/>
      <c r="AK1352" s="66"/>
      <c r="AL1352" s="66"/>
      <c r="AM1352" s="66"/>
      <c r="AN1352" s="66"/>
      <c r="AO1352" s="66"/>
      <c r="AP1352" s="66"/>
      <c r="AQ1352" s="66"/>
      <c r="AR1352" s="66"/>
      <c r="AS1352" s="66"/>
      <c r="AT1352" s="66"/>
      <c r="AU1352" s="66"/>
      <c r="AV1352" s="66"/>
      <c r="AW1352" s="66"/>
      <c r="AX1352" s="66"/>
      <c r="AY1352" s="66"/>
      <c r="AZ1352" s="66"/>
      <c r="BA1352" s="66"/>
      <c r="BB1352" s="66"/>
      <c r="BC1352" s="66"/>
      <c r="BD1352" s="66"/>
      <c r="BE1352" s="66"/>
      <c r="BF1352" s="66"/>
      <c r="BG1352" s="66"/>
      <c r="BH1352" s="66"/>
      <c r="BI1352" s="66"/>
      <c r="BJ1352" s="66"/>
    </row>
    <row r="1353" spans="4:62">
      <c r="D1353" s="66"/>
      <c r="E1353" s="66"/>
      <c r="F1353" s="66"/>
      <c r="G1353" s="66"/>
      <c r="H1353" s="66"/>
      <c r="I1353" s="66"/>
      <c r="J1353" s="66"/>
      <c r="K1353" s="66"/>
      <c r="L1353" s="66"/>
      <c r="M1353" s="66"/>
      <c r="N1353" s="66"/>
      <c r="O1353" s="66"/>
      <c r="P1353" s="66"/>
      <c r="Q1353" s="66"/>
      <c r="R1353" s="66"/>
      <c r="S1353" s="66"/>
      <c r="T1353" s="66"/>
      <c r="U1353" s="66"/>
      <c r="V1353" s="66"/>
      <c r="W1353" s="66"/>
      <c r="X1353" s="66"/>
      <c r="Y1353" s="66"/>
      <c r="Z1353" s="66"/>
      <c r="AA1353" s="66"/>
      <c r="AB1353" s="66"/>
      <c r="AC1353" s="66"/>
      <c r="AD1353" s="66"/>
      <c r="AE1353" s="66"/>
      <c r="AF1353" s="66"/>
      <c r="AG1353" s="66"/>
      <c r="AH1353" s="66"/>
      <c r="AI1353" s="66"/>
      <c r="AJ1353" s="66"/>
      <c r="AK1353" s="66"/>
      <c r="AL1353" s="66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</row>
    <row r="1354" spans="4:62">
      <c r="D1354" s="66"/>
      <c r="E1354" s="66"/>
      <c r="F1354" s="66"/>
      <c r="G1354" s="66"/>
      <c r="H1354" s="66"/>
      <c r="I1354" s="66"/>
      <c r="J1354" s="66"/>
      <c r="K1354" s="66"/>
      <c r="L1354" s="66"/>
      <c r="M1354" s="66"/>
      <c r="N1354" s="66"/>
      <c r="O1354" s="66"/>
      <c r="P1354" s="66"/>
      <c r="Q1354" s="66"/>
      <c r="R1354" s="66"/>
      <c r="S1354" s="66"/>
      <c r="T1354" s="66"/>
      <c r="U1354" s="66"/>
      <c r="V1354" s="66"/>
      <c r="W1354" s="66"/>
      <c r="X1354" s="66"/>
      <c r="Y1354" s="66"/>
      <c r="Z1354" s="66"/>
      <c r="AA1354" s="66"/>
      <c r="AB1354" s="66"/>
      <c r="AC1354" s="66"/>
      <c r="AD1354" s="66"/>
      <c r="AE1354" s="66"/>
      <c r="AF1354" s="66"/>
      <c r="AG1354" s="66"/>
      <c r="AH1354" s="66"/>
      <c r="AI1354" s="66"/>
      <c r="AJ1354" s="66"/>
      <c r="AK1354" s="66"/>
      <c r="AL1354" s="66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</row>
    <row r="1355" spans="4:62">
      <c r="D1355" s="66"/>
      <c r="E1355" s="66"/>
      <c r="F1355" s="66"/>
      <c r="G1355" s="66"/>
      <c r="H1355" s="66"/>
      <c r="I1355" s="66"/>
      <c r="J1355" s="66"/>
      <c r="K1355" s="66"/>
      <c r="L1355" s="66"/>
      <c r="M1355" s="66"/>
      <c r="N1355" s="66"/>
      <c r="O1355" s="66"/>
      <c r="P1355" s="66"/>
      <c r="Q1355" s="66"/>
      <c r="R1355" s="66"/>
      <c r="S1355" s="66"/>
      <c r="T1355" s="66"/>
      <c r="U1355" s="66"/>
      <c r="V1355" s="66"/>
      <c r="W1355" s="66"/>
      <c r="X1355" s="66"/>
      <c r="Y1355" s="66"/>
      <c r="Z1355" s="66"/>
      <c r="AA1355" s="66"/>
      <c r="AB1355" s="66"/>
      <c r="AC1355" s="66"/>
      <c r="AD1355" s="66"/>
      <c r="AE1355" s="66"/>
      <c r="AF1355" s="66"/>
      <c r="AG1355" s="66"/>
      <c r="AH1355" s="66"/>
      <c r="AI1355" s="66"/>
      <c r="AJ1355" s="66"/>
      <c r="AK1355" s="66"/>
      <c r="AL1355" s="66"/>
      <c r="AM1355" s="66"/>
      <c r="AN1355" s="66"/>
      <c r="AO1355" s="66"/>
      <c r="AP1355" s="66"/>
      <c r="AQ1355" s="66"/>
      <c r="AR1355" s="66"/>
      <c r="AS1355" s="66"/>
      <c r="AT1355" s="66"/>
      <c r="AU1355" s="66"/>
      <c r="AV1355" s="66"/>
      <c r="AW1355" s="66"/>
      <c r="AX1355" s="66"/>
      <c r="AY1355" s="66"/>
      <c r="AZ1355" s="66"/>
      <c r="BA1355" s="66"/>
      <c r="BB1355" s="66"/>
      <c r="BC1355" s="66"/>
      <c r="BD1355" s="66"/>
      <c r="BE1355" s="66"/>
      <c r="BF1355" s="66"/>
      <c r="BG1355" s="66"/>
      <c r="BH1355" s="66"/>
      <c r="BI1355" s="66"/>
      <c r="BJ1355" s="66"/>
    </row>
    <row r="1356" spans="4:62">
      <c r="D1356" s="66"/>
      <c r="E1356" s="66"/>
      <c r="F1356" s="66"/>
      <c r="G1356" s="66"/>
      <c r="H1356" s="66"/>
      <c r="I1356" s="66"/>
      <c r="J1356" s="66"/>
      <c r="K1356" s="66"/>
      <c r="L1356" s="66"/>
      <c r="M1356" s="66"/>
      <c r="N1356" s="66"/>
      <c r="O1356" s="66"/>
      <c r="P1356" s="66"/>
      <c r="Q1356" s="66"/>
      <c r="R1356" s="66"/>
      <c r="S1356" s="66"/>
      <c r="T1356" s="66"/>
      <c r="U1356" s="66"/>
      <c r="V1356" s="66"/>
      <c r="W1356" s="66"/>
      <c r="X1356" s="66"/>
      <c r="Y1356" s="66"/>
      <c r="Z1356" s="66"/>
      <c r="AA1356" s="66"/>
      <c r="AB1356" s="66"/>
      <c r="AC1356" s="66"/>
      <c r="AD1356" s="66"/>
      <c r="AE1356" s="66"/>
      <c r="AF1356" s="66"/>
      <c r="AG1356" s="66"/>
      <c r="AH1356" s="66"/>
      <c r="AI1356" s="66"/>
      <c r="AJ1356" s="66"/>
      <c r="AK1356" s="66"/>
      <c r="AL1356" s="66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</row>
    <row r="1357" spans="4:62">
      <c r="D1357" s="66"/>
      <c r="E1357" s="66"/>
      <c r="F1357" s="66"/>
      <c r="G1357" s="66"/>
      <c r="H1357" s="66"/>
      <c r="I1357" s="66"/>
      <c r="J1357" s="66"/>
      <c r="K1357" s="66"/>
      <c r="L1357" s="66"/>
      <c r="M1357" s="66"/>
      <c r="N1357" s="66"/>
      <c r="O1357" s="66"/>
      <c r="P1357" s="66"/>
      <c r="Q1357" s="66"/>
      <c r="R1357" s="66"/>
      <c r="S1357" s="66"/>
      <c r="T1357" s="66"/>
      <c r="U1357" s="66"/>
      <c r="V1357" s="66"/>
      <c r="W1357" s="66"/>
      <c r="X1357" s="66"/>
      <c r="Y1357" s="66"/>
      <c r="Z1357" s="66"/>
      <c r="AA1357" s="66"/>
      <c r="AB1357" s="66"/>
      <c r="AC1357" s="66"/>
      <c r="AD1357" s="66"/>
      <c r="AE1357" s="66"/>
      <c r="AF1357" s="66"/>
      <c r="AG1357" s="66"/>
      <c r="AH1357" s="66"/>
      <c r="AI1357" s="66"/>
      <c r="AJ1357" s="66"/>
      <c r="AK1357" s="66"/>
      <c r="AL1357" s="66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</row>
    <row r="1358" spans="4:62">
      <c r="D1358" s="66"/>
      <c r="E1358" s="66"/>
      <c r="F1358" s="66"/>
      <c r="G1358" s="66"/>
      <c r="H1358" s="66"/>
      <c r="I1358" s="66"/>
      <c r="J1358" s="66"/>
      <c r="K1358" s="66"/>
      <c r="L1358" s="66"/>
      <c r="M1358" s="66"/>
      <c r="N1358" s="66"/>
      <c r="O1358" s="66"/>
      <c r="P1358" s="66"/>
      <c r="Q1358" s="66"/>
      <c r="R1358" s="66"/>
      <c r="S1358" s="66"/>
      <c r="T1358" s="66"/>
      <c r="U1358" s="66"/>
      <c r="V1358" s="66"/>
      <c r="W1358" s="66"/>
      <c r="X1358" s="66"/>
      <c r="Y1358" s="66"/>
      <c r="Z1358" s="66"/>
      <c r="AA1358" s="66"/>
      <c r="AB1358" s="66"/>
      <c r="AC1358" s="66"/>
      <c r="AD1358" s="66"/>
      <c r="AE1358" s="66"/>
      <c r="AF1358" s="66"/>
      <c r="AG1358" s="66"/>
      <c r="AH1358" s="66"/>
      <c r="AI1358" s="66"/>
      <c r="AJ1358" s="66"/>
      <c r="AK1358" s="66"/>
      <c r="AL1358" s="66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</row>
    <row r="1359" spans="4:62">
      <c r="D1359" s="66"/>
      <c r="E1359" s="66"/>
      <c r="F1359" s="66"/>
      <c r="G1359" s="66"/>
      <c r="H1359" s="66"/>
      <c r="I1359" s="66"/>
      <c r="J1359" s="66"/>
      <c r="K1359" s="66"/>
      <c r="L1359" s="66"/>
      <c r="M1359" s="66"/>
      <c r="N1359" s="66"/>
      <c r="O1359" s="66"/>
      <c r="P1359" s="66"/>
      <c r="Q1359" s="66"/>
      <c r="R1359" s="66"/>
      <c r="S1359" s="66"/>
      <c r="T1359" s="66"/>
      <c r="U1359" s="66"/>
      <c r="V1359" s="66"/>
      <c r="W1359" s="66"/>
      <c r="X1359" s="66"/>
      <c r="Y1359" s="66"/>
      <c r="Z1359" s="66"/>
      <c r="AA1359" s="66"/>
      <c r="AB1359" s="66"/>
      <c r="AC1359" s="66"/>
      <c r="AD1359" s="66"/>
      <c r="AE1359" s="66"/>
      <c r="AF1359" s="66"/>
      <c r="AG1359" s="66"/>
      <c r="AH1359" s="66"/>
      <c r="AI1359" s="66"/>
      <c r="AJ1359" s="66"/>
      <c r="AK1359" s="66"/>
      <c r="AL1359" s="66"/>
      <c r="AM1359" s="66"/>
      <c r="AN1359" s="66"/>
      <c r="AO1359" s="66"/>
      <c r="AP1359" s="66"/>
      <c r="AQ1359" s="66"/>
      <c r="AR1359" s="66"/>
      <c r="AS1359" s="66"/>
      <c r="AT1359" s="66"/>
      <c r="AU1359" s="66"/>
      <c r="AV1359" s="66"/>
      <c r="AW1359" s="66"/>
      <c r="AX1359" s="66"/>
      <c r="AY1359" s="66"/>
      <c r="AZ1359" s="66"/>
      <c r="BA1359" s="66"/>
      <c r="BB1359" s="66"/>
      <c r="BC1359" s="66"/>
      <c r="BD1359" s="66"/>
      <c r="BE1359" s="66"/>
      <c r="BF1359" s="66"/>
      <c r="BG1359" s="66"/>
      <c r="BH1359" s="66"/>
      <c r="BI1359" s="66"/>
      <c r="BJ1359" s="66"/>
    </row>
    <row r="1360" spans="4:62">
      <c r="D1360" s="66"/>
      <c r="E1360" s="66"/>
      <c r="F1360" s="66"/>
      <c r="G1360" s="66"/>
      <c r="H1360" s="66"/>
      <c r="I1360" s="66"/>
      <c r="J1360" s="66"/>
      <c r="K1360" s="66"/>
      <c r="L1360" s="66"/>
      <c r="M1360" s="66"/>
      <c r="N1360" s="66"/>
      <c r="O1360" s="66"/>
      <c r="P1360" s="66"/>
      <c r="Q1360" s="66"/>
      <c r="R1360" s="66"/>
      <c r="S1360" s="66"/>
      <c r="T1360" s="66"/>
      <c r="U1360" s="66"/>
      <c r="V1360" s="66"/>
      <c r="W1360" s="66"/>
      <c r="X1360" s="66"/>
      <c r="Y1360" s="66"/>
      <c r="Z1360" s="66"/>
      <c r="AA1360" s="66"/>
      <c r="AB1360" s="66"/>
      <c r="AC1360" s="66"/>
      <c r="AD1360" s="66"/>
      <c r="AE1360" s="66"/>
      <c r="AF1360" s="66"/>
      <c r="AG1360" s="66"/>
      <c r="AH1360" s="66"/>
      <c r="AI1360" s="66"/>
      <c r="AJ1360" s="66"/>
      <c r="AK1360" s="66"/>
      <c r="AL1360" s="66"/>
      <c r="AM1360" s="66"/>
      <c r="AN1360" s="66"/>
      <c r="AO1360" s="66"/>
      <c r="AP1360" s="66"/>
      <c r="AQ1360" s="66"/>
      <c r="AR1360" s="66"/>
      <c r="AS1360" s="66"/>
      <c r="AT1360" s="66"/>
      <c r="AU1360" s="66"/>
      <c r="AV1360" s="66"/>
      <c r="AW1360" s="66"/>
      <c r="AX1360" s="66"/>
      <c r="AY1360" s="66"/>
      <c r="AZ1360" s="66"/>
      <c r="BA1360" s="66"/>
      <c r="BB1360" s="66"/>
      <c r="BC1360" s="66"/>
      <c r="BD1360" s="66"/>
      <c r="BE1360" s="66"/>
      <c r="BF1360" s="66"/>
      <c r="BG1360" s="66"/>
      <c r="BH1360" s="66"/>
      <c r="BI1360" s="66"/>
      <c r="BJ1360" s="66"/>
    </row>
    <row r="1361" spans="4:62">
      <c r="D1361" s="66"/>
      <c r="E1361" s="66"/>
      <c r="F1361" s="66"/>
      <c r="G1361" s="66"/>
      <c r="H1361" s="66"/>
      <c r="I1361" s="66"/>
      <c r="J1361" s="66"/>
      <c r="K1361" s="66"/>
      <c r="L1361" s="66"/>
      <c r="M1361" s="66"/>
      <c r="N1361" s="66"/>
      <c r="O1361" s="66"/>
      <c r="P1361" s="66"/>
      <c r="Q1361" s="66"/>
      <c r="R1361" s="66"/>
      <c r="S1361" s="66"/>
      <c r="T1361" s="66"/>
      <c r="U1361" s="66"/>
      <c r="V1361" s="66"/>
      <c r="W1361" s="66"/>
      <c r="X1361" s="66"/>
      <c r="Y1361" s="66"/>
      <c r="Z1361" s="66"/>
      <c r="AA1361" s="66"/>
      <c r="AB1361" s="66"/>
      <c r="AC1361" s="66"/>
      <c r="AD1361" s="66"/>
      <c r="AE1361" s="66"/>
      <c r="AF1361" s="66"/>
      <c r="AG1361" s="66"/>
      <c r="AH1361" s="66"/>
      <c r="AI1361" s="66"/>
      <c r="AJ1361" s="66"/>
      <c r="AK1361" s="66"/>
      <c r="AL1361" s="66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</row>
    <row r="1362" spans="4:62">
      <c r="D1362" s="66"/>
      <c r="E1362" s="66"/>
      <c r="F1362" s="66"/>
      <c r="G1362" s="66"/>
      <c r="H1362" s="66"/>
      <c r="I1362" s="66"/>
      <c r="J1362" s="66"/>
      <c r="K1362" s="66"/>
      <c r="L1362" s="66"/>
      <c r="M1362" s="66"/>
      <c r="N1362" s="66"/>
      <c r="O1362" s="66"/>
      <c r="P1362" s="66"/>
      <c r="Q1362" s="66"/>
      <c r="R1362" s="66"/>
      <c r="S1362" s="66"/>
      <c r="T1362" s="66"/>
      <c r="U1362" s="66"/>
      <c r="V1362" s="66"/>
      <c r="W1362" s="66"/>
      <c r="X1362" s="66"/>
      <c r="Y1362" s="66"/>
      <c r="Z1362" s="66"/>
      <c r="AA1362" s="66"/>
      <c r="AB1362" s="66"/>
      <c r="AC1362" s="66"/>
      <c r="AD1362" s="66"/>
      <c r="AE1362" s="66"/>
      <c r="AF1362" s="66"/>
      <c r="AG1362" s="66"/>
      <c r="AH1362" s="66"/>
      <c r="AI1362" s="66"/>
      <c r="AJ1362" s="66"/>
      <c r="AK1362" s="66"/>
      <c r="AL1362" s="66"/>
      <c r="AM1362" s="66"/>
      <c r="AN1362" s="66"/>
      <c r="AO1362" s="66"/>
      <c r="AP1362" s="66"/>
      <c r="AQ1362" s="66"/>
      <c r="AR1362" s="66"/>
      <c r="AS1362" s="66"/>
      <c r="AT1362" s="66"/>
      <c r="AU1362" s="66"/>
      <c r="AV1362" s="66"/>
      <c r="AW1362" s="66"/>
      <c r="AX1362" s="66"/>
      <c r="AY1362" s="66"/>
      <c r="AZ1362" s="66"/>
      <c r="BA1362" s="66"/>
      <c r="BB1362" s="66"/>
      <c r="BC1362" s="66"/>
      <c r="BD1362" s="66"/>
      <c r="BE1362" s="66"/>
      <c r="BF1362" s="66"/>
      <c r="BG1362" s="66"/>
      <c r="BH1362" s="66"/>
      <c r="BI1362" s="66"/>
      <c r="BJ1362" s="66"/>
    </row>
    <row r="1363" spans="4:62">
      <c r="D1363" s="66"/>
      <c r="E1363" s="66"/>
      <c r="F1363" s="66"/>
      <c r="G1363" s="66"/>
      <c r="H1363" s="66"/>
      <c r="I1363" s="66"/>
      <c r="J1363" s="66"/>
      <c r="K1363" s="66"/>
      <c r="L1363" s="66"/>
      <c r="M1363" s="66"/>
      <c r="N1363" s="66"/>
      <c r="O1363" s="66"/>
      <c r="P1363" s="66"/>
      <c r="Q1363" s="66"/>
      <c r="R1363" s="66"/>
      <c r="S1363" s="66"/>
      <c r="T1363" s="66"/>
      <c r="U1363" s="66"/>
      <c r="V1363" s="66"/>
      <c r="W1363" s="66"/>
      <c r="X1363" s="66"/>
      <c r="Y1363" s="66"/>
      <c r="Z1363" s="66"/>
      <c r="AA1363" s="66"/>
      <c r="AB1363" s="66"/>
      <c r="AC1363" s="66"/>
      <c r="AD1363" s="66"/>
      <c r="AE1363" s="66"/>
      <c r="AF1363" s="66"/>
      <c r="AG1363" s="66"/>
      <c r="AH1363" s="66"/>
      <c r="AI1363" s="66"/>
      <c r="AJ1363" s="66"/>
      <c r="AK1363" s="66"/>
      <c r="AL1363" s="66"/>
      <c r="AM1363" s="66"/>
      <c r="AN1363" s="66"/>
      <c r="AO1363" s="66"/>
      <c r="AP1363" s="66"/>
      <c r="AQ1363" s="66"/>
      <c r="AR1363" s="66"/>
      <c r="AS1363" s="66"/>
      <c r="AT1363" s="66"/>
      <c r="AU1363" s="66"/>
      <c r="AV1363" s="66"/>
      <c r="AW1363" s="66"/>
      <c r="AX1363" s="66"/>
      <c r="AY1363" s="66"/>
      <c r="AZ1363" s="66"/>
      <c r="BA1363" s="66"/>
      <c r="BB1363" s="66"/>
      <c r="BC1363" s="66"/>
      <c r="BD1363" s="66"/>
      <c r="BE1363" s="66"/>
      <c r="BF1363" s="66"/>
      <c r="BG1363" s="66"/>
      <c r="BH1363" s="66"/>
      <c r="BI1363" s="66"/>
      <c r="BJ1363" s="66"/>
    </row>
    <row r="1364" spans="4:62">
      <c r="D1364" s="66"/>
      <c r="E1364" s="66"/>
      <c r="F1364" s="66"/>
      <c r="G1364" s="66"/>
      <c r="H1364" s="66"/>
      <c r="I1364" s="66"/>
      <c r="J1364" s="66"/>
      <c r="K1364" s="66"/>
      <c r="L1364" s="66"/>
      <c r="M1364" s="66"/>
      <c r="N1364" s="66"/>
      <c r="O1364" s="66"/>
      <c r="P1364" s="66"/>
      <c r="Q1364" s="66"/>
      <c r="R1364" s="66"/>
      <c r="S1364" s="66"/>
      <c r="T1364" s="66"/>
      <c r="U1364" s="66"/>
      <c r="V1364" s="66"/>
      <c r="W1364" s="66"/>
      <c r="X1364" s="66"/>
      <c r="Y1364" s="66"/>
      <c r="Z1364" s="66"/>
      <c r="AA1364" s="66"/>
      <c r="AB1364" s="66"/>
      <c r="AC1364" s="66"/>
      <c r="AD1364" s="66"/>
      <c r="AE1364" s="66"/>
      <c r="AF1364" s="66"/>
      <c r="AG1364" s="66"/>
      <c r="AH1364" s="66"/>
      <c r="AI1364" s="66"/>
      <c r="AJ1364" s="66"/>
      <c r="AK1364" s="66"/>
      <c r="AL1364" s="66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</row>
    <row r="1365" spans="4:62">
      <c r="D1365" s="66"/>
      <c r="E1365" s="66"/>
      <c r="F1365" s="66"/>
      <c r="G1365" s="66"/>
      <c r="H1365" s="66"/>
      <c r="I1365" s="66"/>
      <c r="J1365" s="66"/>
      <c r="K1365" s="66"/>
      <c r="L1365" s="66"/>
      <c r="M1365" s="66"/>
      <c r="N1365" s="66"/>
      <c r="O1365" s="66"/>
      <c r="P1365" s="66"/>
      <c r="Q1365" s="66"/>
      <c r="R1365" s="66"/>
      <c r="S1365" s="66"/>
      <c r="T1365" s="66"/>
      <c r="U1365" s="66"/>
      <c r="V1365" s="66"/>
      <c r="W1365" s="66"/>
      <c r="X1365" s="66"/>
      <c r="Y1365" s="66"/>
      <c r="Z1365" s="66"/>
      <c r="AA1365" s="66"/>
      <c r="AB1365" s="66"/>
      <c r="AC1365" s="66"/>
      <c r="AD1365" s="66"/>
      <c r="AE1365" s="66"/>
      <c r="AF1365" s="66"/>
      <c r="AG1365" s="66"/>
      <c r="AH1365" s="66"/>
      <c r="AI1365" s="66"/>
      <c r="AJ1365" s="66"/>
      <c r="AK1365" s="66"/>
      <c r="AL1365" s="66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</row>
    <row r="1366" spans="4:62">
      <c r="D1366" s="66"/>
      <c r="E1366" s="66"/>
      <c r="F1366" s="66"/>
      <c r="G1366" s="66"/>
      <c r="H1366" s="66"/>
      <c r="I1366" s="66"/>
      <c r="J1366" s="66"/>
      <c r="K1366" s="66"/>
      <c r="L1366" s="66"/>
      <c r="M1366" s="66"/>
      <c r="N1366" s="66"/>
      <c r="O1366" s="66"/>
      <c r="P1366" s="66"/>
      <c r="Q1366" s="66"/>
      <c r="R1366" s="66"/>
      <c r="S1366" s="66"/>
      <c r="T1366" s="66"/>
      <c r="U1366" s="66"/>
      <c r="V1366" s="66"/>
      <c r="W1366" s="66"/>
      <c r="X1366" s="66"/>
      <c r="Y1366" s="66"/>
      <c r="Z1366" s="66"/>
      <c r="AA1366" s="66"/>
      <c r="AB1366" s="66"/>
      <c r="AC1366" s="66"/>
      <c r="AD1366" s="66"/>
      <c r="AE1366" s="66"/>
      <c r="AF1366" s="66"/>
      <c r="AG1366" s="66"/>
      <c r="AH1366" s="66"/>
      <c r="AI1366" s="66"/>
      <c r="AJ1366" s="66"/>
      <c r="AK1366" s="66"/>
      <c r="AL1366" s="66"/>
      <c r="AM1366" s="66"/>
      <c r="AN1366" s="66"/>
      <c r="AO1366" s="66"/>
      <c r="AP1366" s="66"/>
      <c r="AQ1366" s="66"/>
      <c r="AR1366" s="66"/>
      <c r="AS1366" s="66"/>
      <c r="AT1366" s="66"/>
      <c r="AU1366" s="66"/>
      <c r="AV1366" s="66"/>
      <c r="AW1366" s="66"/>
      <c r="AX1366" s="66"/>
      <c r="AY1366" s="66"/>
      <c r="AZ1366" s="66"/>
      <c r="BA1366" s="66"/>
      <c r="BB1366" s="66"/>
      <c r="BC1366" s="66"/>
      <c r="BD1366" s="66"/>
      <c r="BE1366" s="66"/>
      <c r="BF1366" s="66"/>
      <c r="BG1366" s="66"/>
      <c r="BH1366" s="66"/>
      <c r="BI1366" s="66"/>
      <c r="BJ1366" s="66"/>
    </row>
    <row r="1367" spans="4:62">
      <c r="D1367" s="66"/>
      <c r="E1367" s="66"/>
      <c r="F1367" s="66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6"/>
      <c r="U1367" s="66"/>
      <c r="V1367" s="66"/>
      <c r="W1367" s="66"/>
      <c r="X1367" s="66"/>
      <c r="Y1367" s="66"/>
      <c r="Z1367" s="66"/>
      <c r="AA1367" s="66"/>
      <c r="AB1367" s="66"/>
      <c r="AC1367" s="66"/>
      <c r="AD1367" s="66"/>
      <c r="AE1367" s="66"/>
      <c r="AF1367" s="66"/>
      <c r="AG1367" s="66"/>
      <c r="AH1367" s="66"/>
      <c r="AI1367" s="66"/>
      <c r="AJ1367" s="66"/>
      <c r="AK1367" s="66"/>
      <c r="AL1367" s="66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</row>
    <row r="1368" spans="4:62">
      <c r="D1368" s="66"/>
      <c r="E1368" s="66"/>
      <c r="F1368" s="66"/>
      <c r="G1368" s="66"/>
      <c r="H1368" s="66"/>
      <c r="I1368" s="66"/>
      <c r="J1368" s="66"/>
      <c r="K1368" s="66"/>
      <c r="L1368" s="66"/>
      <c r="M1368" s="66"/>
      <c r="N1368" s="66"/>
      <c r="O1368" s="66"/>
      <c r="P1368" s="66"/>
      <c r="Q1368" s="66"/>
      <c r="R1368" s="66"/>
      <c r="S1368" s="66"/>
      <c r="T1368" s="66"/>
      <c r="U1368" s="66"/>
      <c r="V1368" s="66"/>
      <c r="W1368" s="66"/>
      <c r="X1368" s="66"/>
      <c r="Y1368" s="66"/>
      <c r="Z1368" s="66"/>
      <c r="AA1368" s="66"/>
      <c r="AB1368" s="66"/>
      <c r="AC1368" s="66"/>
      <c r="AD1368" s="66"/>
      <c r="AE1368" s="66"/>
      <c r="AF1368" s="66"/>
      <c r="AG1368" s="66"/>
      <c r="AH1368" s="66"/>
      <c r="AI1368" s="66"/>
      <c r="AJ1368" s="66"/>
      <c r="AK1368" s="66"/>
      <c r="AL1368" s="66"/>
      <c r="AM1368" s="66"/>
      <c r="AN1368" s="66"/>
      <c r="AO1368" s="66"/>
      <c r="AP1368" s="66"/>
      <c r="AQ1368" s="66"/>
      <c r="AR1368" s="66"/>
      <c r="AS1368" s="66"/>
      <c r="AT1368" s="66"/>
      <c r="AU1368" s="66"/>
      <c r="AV1368" s="66"/>
      <c r="AW1368" s="66"/>
      <c r="AX1368" s="66"/>
      <c r="AY1368" s="66"/>
      <c r="AZ1368" s="66"/>
      <c r="BA1368" s="66"/>
      <c r="BB1368" s="66"/>
      <c r="BC1368" s="66"/>
      <c r="BD1368" s="66"/>
      <c r="BE1368" s="66"/>
      <c r="BF1368" s="66"/>
      <c r="BG1368" s="66"/>
      <c r="BH1368" s="66"/>
      <c r="BI1368" s="66"/>
      <c r="BJ1368" s="66"/>
    </row>
    <row r="1369" spans="4:62">
      <c r="D1369" s="66"/>
      <c r="E1369" s="66"/>
      <c r="F1369" s="66"/>
      <c r="G1369" s="66"/>
      <c r="H1369" s="66"/>
      <c r="I1369" s="66"/>
      <c r="J1369" s="66"/>
      <c r="K1369" s="66"/>
      <c r="L1369" s="66"/>
      <c r="M1369" s="66"/>
      <c r="N1369" s="66"/>
      <c r="O1369" s="66"/>
      <c r="P1369" s="66"/>
      <c r="Q1369" s="66"/>
      <c r="R1369" s="66"/>
      <c r="S1369" s="66"/>
      <c r="T1369" s="66"/>
      <c r="U1369" s="66"/>
      <c r="V1369" s="66"/>
      <c r="W1369" s="66"/>
      <c r="X1369" s="66"/>
      <c r="Y1369" s="66"/>
      <c r="Z1369" s="66"/>
      <c r="AA1369" s="66"/>
      <c r="AB1369" s="66"/>
      <c r="AC1369" s="66"/>
      <c r="AD1369" s="66"/>
      <c r="AE1369" s="66"/>
      <c r="AF1369" s="66"/>
      <c r="AG1369" s="66"/>
      <c r="AH1369" s="66"/>
      <c r="AI1369" s="66"/>
      <c r="AJ1369" s="66"/>
      <c r="AK1369" s="66"/>
      <c r="AL1369" s="66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</row>
    <row r="1370" spans="4:62">
      <c r="D1370" s="66"/>
      <c r="E1370" s="66"/>
      <c r="F1370" s="66"/>
      <c r="G1370" s="66"/>
      <c r="H1370" s="66"/>
      <c r="I1370" s="66"/>
      <c r="J1370" s="66"/>
      <c r="K1370" s="66"/>
      <c r="L1370" s="66"/>
      <c r="M1370" s="66"/>
      <c r="N1370" s="66"/>
      <c r="O1370" s="66"/>
      <c r="P1370" s="66"/>
      <c r="Q1370" s="66"/>
      <c r="R1370" s="66"/>
      <c r="S1370" s="66"/>
      <c r="T1370" s="66"/>
      <c r="U1370" s="66"/>
      <c r="V1370" s="66"/>
      <c r="W1370" s="66"/>
      <c r="X1370" s="66"/>
      <c r="Y1370" s="66"/>
      <c r="Z1370" s="66"/>
      <c r="AA1370" s="66"/>
      <c r="AB1370" s="66"/>
      <c r="AC1370" s="66"/>
      <c r="AD1370" s="66"/>
      <c r="AE1370" s="66"/>
      <c r="AF1370" s="66"/>
      <c r="AG1370" s="66"/>
      <c r="AH1370" s="66"/>
      <c r="AI1370" s="66"/>
      <c r="AJ1370" s="66"/>
      <c r="AK1370" s="66"/>
      <c r="AL1370" s="66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</row>
    <row r="1371" spans="4:62">
      <c r="D1371" s="66"/>
      <c r="E1371" s="66"/>
      <c r="F1371" s="66"/>
      <c r="G1371" s="66"/>
      <c r="H1371" s="66"/>
      <c r="I1371" s="66"/>
      <c r="J1371" s="66"/>
      <c r="K1371" s="66"/>
      <c r="L1371" s="66"/>
      <c r="M1371" s="66"/>
      <c r="N1371" s="66"/>
      <c r="O1371" s="66"/>
      <c r="P1371" s="66"/>
      <c r="Q1371" s="66"/>
      <c r="R1371" s="66"/>
      <c r="S1371" s="66"/>
      <c r="T1371" s="66"/>
      <c r="U1371" s="66"/>
      <c r="V1371" s="66"/>
      <c r="W1371" s="66"/>
      <c r="X1371" s="66"/>
      <c r="Y1371" s="66"/>
      <c r="Z1371" s="66"/>
      <c r="AA1371" s="66"/>
      <c r="AB1371" s="66"/>
      <c r="AC1371" s="66"/>
      <c r="AD1371" s="66"/>
      <c r="AE1371" s="66"/>
      <c r="AF1371" s="66"/>
      <c r="AG1371" s="66"/>
      <c r="AH1371" s="66"/>
      <c r="AI1371" s="66"/>
      <c r="AJ1371" s="66"/>
      <c r="AK1371" s="66"/>
      <c r="AL1371" s="66"/>
      <c r="AM1371" s="66"/>
      <c r="AN1371" s="66"/>
      <c r="AO1371" s="66"/>
      <c r="AP1371" s="66"/>
      <c r="AQ1371" s="66"/>
      <c r="AR1371" s="66"/>
      <c r="AS1371" s="66"/>
      <c r="AT1371" s="66"/>
      <c r="AU1371" s="66"/>
      <c r="AV1371" s="66"/>
      <c r="AW1371" s="66"/>
      <c r="AX1371" s="66"/>
      <c r="AY1371" s="66"/>
      <c r="AZ1371" s="66"/>
      <c r="BA1371" s="66"/>
      <c r="BB1371" s="66"/>
      <c r="BC1371" s="66"/>
      <c r="BD1371" s="66"/>
      <c r="BE1371" s="66"/>
      <c r="BF1371" s="66"/>
      <c r="BG1371" s="66"/>
      <c r="BH1371" s="66"/>
      <c r="BI1371" s="66"/>
      <c r="BJ1371" s="66"/>
    </row>
    <row r="1372" spans="4:62">
      <c r="D1372" s="66"/>
      <c r="E1372" s="66"/>
      <c r="F1372" s="66"/>
      <c r="G1372" s="66"/>
      <c r="H1372" s="66"/>
      <c r="I1372" s="66"/>
      <c r="J1372" s="66"/>
      <c r="K1372" s="66"/>
      <c r="L1372" s="66"/>
      <c r="M1372" s="66"/>
      <c r="N1372" s="66"/>
      <c r="O1372" s="66"/>
      <c r="P1372" s="66"/>
      <c r="Q1372" s="66"/>
      <c r="R1372" s="66"/>
      <c r="S1372" s="66"/>
      <c r="T1372" s="66"/>
      <c r="U1372" s="66"/>
      <c r="V1372" s="66"/>
      <c r="W1372" s="66"/>
      <c r="X1372" s="66"/>
      <c r="Y1372" s="66"/>
      <c r="Z1372" s="66"/>
      <c r="AA1372" s="66"/>
      <c r="AB1372" s="66"/>
      <c r="AC1372" s="66"/>
      <c r="AD1372" s="66"/>
      <c r="AE1372" s="66"/>
      <c r="AF1372" s="66"/>
      <c r="AG1372" s="66"/>
      <c r="AH1372" s="66"/>
      <c r="AI1372" s="66"/>
      <c r="AJ1372" s="66"/>
      <c r="AK1372" s="66"/>
      <c r="AL1372" s="66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</row>
    <row r="1373" spans="4:62">
      <c r="D1373" s="66"/>
      <c r="E1373" s="66"/>
      <c r="F1373" s="66"/>
      <c r="G1373" s="66"/>
      <c r="H1373" s="66"/>
      <c r="I1373" s="66"/>
      <c r="J1373" s="66"/>
      <c r="K1373" s="66"/>
      <c r="L1373" s="66"/>
      <c r="M1373" s="66"/>
      <c r="N1373" s="66"/>
      <c r="O1373" s="66"/>
      <c r="P1373" s="66"/>
      <c r="Q1373" s="66"/>
      <c r="R1373" s="66"/>
      <c r="S1373" s="66"/>
      <c r="T1373" s="66"/>
      <c r="U1373" s="66"/>
      <c r="V1373" s="66"/>
      <c r="W1373" s="66"/>
      <c r="X1373" s="66"/>
      <c r="Y1373" s="66"/>
      <c r="Z1373" s="66"/>
      <c r="AA1373" s="66"/>
      <c r="AB1373" s="66"/>
      <c r="AC1373" s="66"/>
      <c r="AD1373" s="66"/>
      <c r="AE1373" s="66"/>
      <c r="AF1373" s="66"/>
      <c r="AG1373" s="66"/>
      <c r="AH1373" s="66"/>
      <c r="AI1373" s="66"/>
      <c r="AJ1373" s="66"/>
      <c r="AK1373" s="66"/>
      <c r="AL1373" s="66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</row>
    <row r="1374" spans="4:62">
      <c r="D1374" s="66"/>
      <c r="E1374" s="66"/>
      <c r="F1374" s="66"/>
      <c r="G1374" s="66"/>
      <c r="H1374" s="66"/>
      <c r="I1374" s="66"/>
      <c r="J1374" s="66"/>
      <c r="K1374" s="66"/>
      <c r="L1374" s="66"/>
      <c r="M1374" s="66"/>
      <c r="N1374" s="66"/>
      <c r="O1374" s="66"/>
      <c r="P1374" s="66"/>
      <c r="Q1374" s="66"/>
      <c r="R1374" s="66"/>
      <c r="S1374" s="66"/>
      <c r="T1374" s="66"/>
      <c r="U1374" s="66"/>
      <c r="V1374" s="66"/>
      <c r="W1374" s="66"/>
      <c r="X1374" s="66"/>
      <c r="Y1374" s="66"/>
      <c r="Z1374" s="66"/>
      <c r="AA1374" s="66"/>
      <c r="AB1374" s="66"/>
      <c r="AC1374" s="66"/>
      <c r="AD1374" s="66"/>
      <c r="AE1374" s="66"/>
      <c r="AF1374" s="66"/>
      <c r="AG1374" s="66"/>
      <c r="AH1374" s="66"/>
      <c r="AI1374" s="66"/>
      <c r="AJ1374" s="66"/>
      <c r="AK1374" s="66"/>
      <c r="AL1374" s="66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</row>
    <row r="1375" spans="4:62">
      <c r="D1375" s="66"/>
      <c r="E1375" s="66"/>
      <c r="F1375" s="66"/>
      <c r="G1375" s="66"/>
      <c r="H1375" s="66"/>
      <c r="I1375" s="66"/>
      <c r="J1375" s="66"/>
      <c r="K1375" s="66"/>
      <c r="L1375" s="66"/>
      <c r="M1375" s="66"/>
      <c r="N1375" s="66"/>
      <c r="O1375" s="66"/>
      <c r="P1375" s="66"/>
      <c r="Q1375" s="66"/>
      <c r="R1375" s="66"/>
      <c r="S1375" s="66"/>
      <c r="T1375" s="66"/>
      <c r="U1375" s="66"/>
      <c r="V1375" s="66"/>
      <c r="W1375" s="66"/>
      <c r="X1375" s="66"/>
      <c r="Y1375" s="66"/>
      <c r="Z1375" s="66"/>
      <c r="AA1375" s="66"/>
      <c r="AB1375" s="66"/>
      <c r="AC1375" s="66"/>
      <c r="AD1375" s="66"/>
      <c r="AE1375" s="66"/>
      <c r="AF1375" s="66"/>
      <c r="AG1375" s="66"/>
      <c r="AH1375" s="66"/>
      <c r="AI1375" s="66"/>
      <c r="AJ1375" s="66"/>
      <c r="AK1375" s="66"/>
      <c r="AL1375" s="66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</row>
    <row r="1376" spans="4:62">
      <c r="D1376" s="66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66"/>
      <c r="R1376" s="66"/>
      <c r="S1376" s="66"/>
      <c r="T1376" s="66"/>
      <c r="U1376" s="66"/>
      <c r="V1376" s="66"/>
      <c r="W1376" s="66"/>
      <c r="X1376" s="66"/>
      <c r="Y1376" s="66"/>
      <c r="Z1376" s="66"/>
      <c r="AA1376" s="66"/>
      <c r="AB1376" s="66"/>
      <c r="AC1376" s="66"/>
      <c r="AD1376" s="66"/>
      <c r="AE1376" s="66"/>
      <c r="AF1376" s="66"/>
      <c r="AG1376" s="66"/>
      <c r="AH1376" s="66"/>
      <c r="AI1376" s="66"/>
      <c r="AJ1376" s="66"/>
      <c r="AK1376" s="66"/>
      <c r="AL1376" s="66"/>
      <c r="AM1376" s="66"/>
      <c r="AN1376" s="66"/>
      <c r="AO1376" s="66"/>
      <c r="AP1376" s="66"/>
      <c r="AQ1376" s="66"/>
      <c r="AR1376" s="66"/>
      <c r="AS1376" s="66"/>
      <c r="AT1376" s="66"/>
      <c r="AU1376" s="66"/>
      <c r="AV1376" s="66"/>
      <c r="AW1376" s="66"/>
      <c r="AX1376" s="66"/>
      <c r="AY1376" s="66"/>
      <c r="AZ1376" s="66"/>
      <c r="BA1376" s="66"/>
      <c r="BB1376" s="66"/>
      <c r="BC1376" s="66"/>
      <c r="BD1376" s="66"/>
      <c r="BE1376" s="66"/>
      <c r="BF1376" s="66"/>
      <c r="BG1376" s="66"/>
      <c r="BH1376" s="66"/>
      <c r="BI1376" s="66"/>
      <c r="BJ1376" s="66"/>
    </row>
    <row r="1377" spans="4:62">
      <c r="D1377" s="66"/>
      <c r="E1377" s="66"/>
      <c r="F1377" s="66"/>
      <c r="G1377" s="66"/>
      <c r="H1377" s="66"/>
      <c r="I1377" s="66"/>
      <c r="J1377" s="66"/>
      <c r="K1377" s="66"/>
      <c r="L1377" s="66"/>
      <c r="M1377" s="66"/>
      <c r="N1377" s="66"/>
      <c r="O1377" s="66"/>
      <c r="P1377" s="66"/>
      <c r="Q1377" s="66"/>
      <c r="R1377" s="66"/>
      <c r="S1377" s="66"/>
      <c r="T1377" s="66"/>
      <c r="U1377" s="66"/>
      <c r="V1377" s="66"/>
      <c r="W1377" s="66"/>
      <c r="X1377" s="66"/>
      <c r="Y1377" s="66"/>
      <c r="Z1377" s="66"/>
      <c r="AA1377" s="66"/>
      <c r="AB1377" s="66"/>
      <c r="AC1377" s="66"/>
      <c r="AD1377" s="66"/>
      <c r="AE1377" s="66"/>
      <c r="AF1377" s="66"/>
      <c r="AG1377" s="66"/>
      <c r="AH1377" s="66"/>
      <c r="AI1377" s="66"/>
      <c r="AJ1377" s="66"/>
      <c r="AK1377" s="66"/>
      <c r="AL1377" s="66"/>
      <c r="AM1377" s="66"/>
      <c r="AN1377" s="66"/>
      <c r="AO1377" s="66"/>
      <c r="AP1377" s="66"/>
      <c r="AQ1377" s="66"/>
      <c r="AR1377" s="66"/>
      <c r="AS1377" s="66"/>
      <c r="AT1377" s="66"/>
      <c r="AU1377" s="66"/>
      <c r="AV1377" s="66"/>
      <c r="AW1377" s="66"/>
      <c r="AX1377" s="66"/>
      <c r="AY1377" s="66"/>
      <c r="AZ1377" s="66"/>
      <c r="BA1377" s="66"/>
      <c r="BB1377" s="66"/>
      <c r="BC1377" s="66"/>
      <c r="BD1377" s="66"/>
      <c r="BE1377" s="66"/>
      <c r="BF1377" s="66"/>
      <c r="BG1377" s="66"/>
      <c r="BH1377" s="66"/>
      <c r="BI1377" s="66"/>
      <c r="BJ1377" s="66"/>
    </row>
    <row r="1378" spans="4:62">
      <c r="D1378" s="66"/>
      <c r="E1378" s="66"/>
      <c r="F1378" s="66"/>
      <c r="G1378" s="66"/>
      <c r="H1378" s="66"/>
      <c r="I1378" s="66"/>
      <c r="J1378" s="66"/>
      <c r="K1378" s="66"/>
      <c r="L1378" s="66"/>
      <c r="M1378" s="66"/>
      <c r="N1378" s="66"/>
      <c r="O1378" s="66"/>
      <c r="P1378" s="66"/>
      <c r="Q1378" s="66"/>
      <c r="R1378" s="66"/>
      <c r="S1378" s="66"/>
      <c r="T1378" s="66"/>
      <c r="U1378" s="66"/>
      <c r="V1378" s="66"/>
      <c r="W1378" s="66"/>
      <c r="X1378" s="66"/>
      <c r="Y1378" s="66"/>
      <c r="Z1378" s="66"/>
      <c r="AA1378" s="66"/>
      <c r="AB1378" s="66"/>
      <c r="AC1378" s="66"/>
      <c r="AD1378" s="66"/>
      <c r="AE1378" s="66"/>
      <c r="AF1378" s="66"/>
      <c r="AG1378" s="66"/>
      <c r="AH1378" s="66"/>
      <c r="AI1378" s="66"/>
      <c r="AJ1378" s="66"/>
      <c r="AK1378" s="66"/>
      <c r="AL1378" s="66"/>
      <c r="AM1378" s="66"/>
      <c r="AN1378" s="66"/>
      <c r="AO1378" s="66"/>
      <c r="AP1378" s="66"/>
      <c r="AQ1378" s="66"/>
      <c r="AR1378" s="66"/>
      <c r="AS1378" s="66"/>
      <c r="AT1378" s="66"/>
      <c r="AU1378" s="66"/>
      <c r="AV1378" s="66"/>
      <c r="AW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</row>
    <row r="1379" spans="4:62">
      <c r="D1379" s="66"/>
      <c r="E1379" s="66"/>
      <c r="F1379" s="66"/>
      <c r="G1379" s="66"/>
      <c r="H1379" s="66"/>
      <c r="I1379" s="66"/>
      <c r="J1379" s="66"/>
      <c r="K1379" s="66"/>
      <c r="L1379" s="66"/>
      <c r="M1379" s="66"/>
      <c r="N1379" s="66"/>
      <c r="O1379" s="66"/>
      <c r="P1379" s="66"/>
      <c r="Q1379" s="66"/>
      <c r="R1379" s="66"/>
      <c r="S1379" s="66"/>
      <c r="T1379" s="66"/>
      <c r="U1379" s="66"/>
      <c r="V1379" s="66"/>
      <c r="W1379" s="66"/>
      <c r="X1379" s="66"/>
      <c r="Y1379" s="66"/>
      <c r="Z1379" s="66"/>
      <c r="AA1379" s="66"/>
      <c r="AB1379" s="66"/>
      <c r="AC1379" s="66"/>
      <c r="AD1379" s="66"/>
      <c r="AE1379" s="66"/>
      <c r="AF1379" s="66"/>
      <c r="AG1379" s="66"/>
      <c r="AH1379" s="66"/>
      <c r="AI1379" s="66"/>
      <c r="AJ1379" s="66"/>
      <c r="AK1379" s="66"/>
      <c r="AL1379" s="66"/>
      <c r="AM1379" s="66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</row>
    <row r="1380" spans="4:62">
      <c r="D1380" s="66"/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66"/>
      <c r="S1380" s="66"/>
      <c r="T1380" s="66"/>
      <c r="U1380" s="66"/>
      <c r="V1380" s="66"/>
      <c r="W1380" s="66"/>
      <c r="X1380" s="66"/>
      <c r="Y1380" s="66"/>
      <c r="Z1380" s="66"/>
      <c r="AA1380" s="66"/>
      <c r="AB1380" s="66"/>
      <c r="AC1380" s="66"/>
      <c r="AD1380" s="66"/>
      <c r="AE1380" s="66"/>
      <c r="AF1380" s="66"/>
      <c r="AG1380" s="66"/>
      <c r="AH1380" s="66"/>
      <c r="AI1380" s="66"/>
      <c r="AJ1380" s="66"/>
      <c r="AK1380" s="66"/>
      <c r="AL1380" s="66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</row>
    <row r="1381" spans="4:62"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6"/>
      <c r="S1381" s="66"/>
      <c r="T1381" s="66"/>
      <c r="U1381" s="66"/>
      <c r="V1381" s="66"/>
      <c r="W1381" s="66"/>
      <c r="X1381" s="66"/>
      <c r="Y1381" s="66"/>
      <c r="Z1381" s="66"/>
      <c r="AA1381" s="66"/>
      <c r="AB1381" s="66"/>
      <c r="AC1381" s="66"/>
      <c r="AD1381" s="66"/>
      <c r="AE1381" s="66"/>
      <c r="AF1381" s="66"/>
      <c r="AG1381" s="66"/>
      <c r="AH1381" s="66"/>
      <c r="AI1381" s="66"/>
      <c r="AJ1381" s="66"/>
      <c r="AK1381" s="66"/>
      <c r="AL1381" s="66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</row>
    <row r="1382" spans="4:62">
      <c r="D1382" s="66"/>
      <c r="E1382" s="66"/>
      <c r="F1382" s="66"/>
      <c r="G1382" s="66"/>
      <c r="H1382" s="66"/>
      <c r="I1382" s="66"/>
      <c r="J1382" s="66"/>
      <c r="K1382" s="66"/>
      <c r="L1382" s="66"/>
      <c r="M1382" s="66"/>
      <c r="N1382" s="66"/>
      <c r="O1382" s="66"/>
      <c r="P1382" s="66"/>
      <c r="Q1382" s="66"/>
      <c r="R1382" s="66"/>
      <c r="S1382" s="66"/>
      <c r="T1382" s="66"/>
      <c r="U1382" s="66"/>
      <c r="V1382" s="66"/>
      <c r="W1382" s="66"/>
      <c r="X1382" s="66"/>
      <c r="Y1382" s="66"/>
      <c r="Z1382" s="66"/>
      <c r="AA1382" s="66"/>
      <c r="AB1382" s="66"/>
      <c r="AC1382" s="66"/>
      <c r="AD1382" s="66"/>
      <c r="AE1382" s="66"/>
      <c r="AF1382" s="66"/>
      <c r="AG1382" s="66"/>
      <c r="AH1382" s="66"/>
      <c r="AI1382" s="66"/>
      <c r="AJ1382" s="66"/>
      <c r="AK1382" s="66"/>
      <c r="AL1382" s="66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</row>
    <row r="1383" spans="4:62">
      <c r="D1383" s="66"/>
      <c r="E1383" s="66"/>
      <c r="F1383" s="66"/>
      <c r="G1383" s="66"/>
      <c r="H1383" s="66"/>
      <c r="I1383" s="66"/>
      <c r="J1383" s="66"/>
      <c r="K1383" s="66"/>
      <c r="L1383" s="66"/>
      <c r="M1383" s="66"/>
      <c r="N1383" s="66"/>
      <c r="O1383" s="66"/>
      <c r="P1383" s="66"/>
      <c r="Q1383" s="66"/>
      <c r="R1383" s="66"/>
      <c r="S1383" s="66"/>
      <c r="T1383" s="66"/>
      <c r="U1383" s="66"/>
      <c r="V1383" s="66"/>
      <c r="W1383" s="66"/>
      <c r="X1383" s="66"/>
      <c r="Y1383" s="66"/>
      <c r="Z1383" s="66"/>
      <c r="AA1383" s="66"/>
      <c r="AB1383" s="66"/>
      <c r="AC1383" s="66"/>
      <c r="AD1383" s="66"/>
      <c r="AE1383" s="66"/>
      <c r="AF1383" s="66"/>
      <c r="AG1383" s="66"/>
      <c r="AH1383" s="66"/>
      <c r="AI1383" s="66"/>
      <c r="AJ1383" s="66"/>
      <c r="AK1383" s="66"/>
      <c r="AL1383" s="66"/>
      <c r="AM1383" s="66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</row>
    <row r="1384" spans="4:62">
      <c r="D1384" s="66"/>
      <c r="E1384" s="66"/>
      <c r="F1384" s="66"/>
      <c r="G1384" s="66"/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  <c r="R1384" s="66"/>
      <c r="S1384" s="66"/>
      <c r="T1384" s="66"/>
      <c r="U1384" s="66"/>
      <c r="V1384" s="66"/>
      <c r="W1384" s="66"/>
      <c r="X1384" s="66"/>
      <c r="Y1384" s="66"/>
      <c r="Z1384" s="66"/>
      <c r="AA1384" s="66"/>
      <c r="AB1384" s="66"/>
      <c r="AC1384" s="66"/>
      <c r="AD1384" s="66"/>
      <c r="AE1384" s="66"/>
      <c r="AF1384" s="66"/>
      <c r="AG1384" s="66"/>
      <c r="AH1384" s="66"/>
      <c r="AI1384" s="66"/>
      <c r="AJ1384" s="66"/>
      <c r="AK1384" s="66"/>
      <c r="AL1384" s="66"/>
      <c r="AM1384" s="66"/>
      <c r="AN1384" s="66"/>
      <c r="AO1384" s="66"/>
      <c r="AP1384" s="66"/>
      <c r="AQ1384" s="66"/>
      <c r="AR1384" s="66"/>
      <c r="AS1384" s="66"/>
      <c r="AT1384" s="66"/>
      <c r="AU1384" s="66"/>
      <c r="AV1384" s="66"/>
      <c r="AW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</row>
    <row r="1385" spans="4:62">
      <c r="D1385" s="66"/>
      <c r="E1385" s="66"/>
      <c r="F1385" s="66"/>
      <c r="G1385" s="66"/>
      <c r="H1385" s="66"/>
      <c r="I1385" s="66"/>
      <c r="J1385" s="66"/>
      <c r="K1385" s="66"/>
      <c r="L1385" s="66"/>
      <c r="M1385" s="66"/>
      <c r="N1385" s="66"/>
      <c r="O1385" s="66"/>
      <c r="P1385" s="66"/>
      <c r="Q1385" s="66"/>
      <c r="R1385" s="66"/>
      <c r="S1385" s="66"/>
      <c r="T1385" s="66"/>
      <c r="U1385" s="66"/>
      <c r="V1385" s="66"/>
      <c r="W1385" s="66"/>
      <c r="X1385" s="66"/>
      <c r="Y1385" s="66"/>
      <c r="Z1385" s="66"/>
      <c r="AA1385" s="66"/>
      <c r="AB1385" s="66"/>
      <c r="AC1385" s="66"/>
      <c r="AD1385" s="66"/>
      <c r="AE1385" s="66"/>
      <c r="AF1385" s="66"/>
      <c r="AG1385" s="66"/>
      <c r="AH1385" s="66"/>
      <c r="AI1385" s="66"/>
      <c r="AJ1385" s="66"/>
      <c r="AK1385" s="66"/>
      <c r="AL1385" s="66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</row>
    <row r="1386" spans="4:62">
      <c r="D1386" s="66"/>
      <c r="E1386" s="66"/>
      <c r="F1386" s="66"/>
      <c r="G1386" s="66"/>
      <c r="H1386" s="66"/>
      <c r="I1386" s="66"/>
      <c r="J1386" s="66"/>
      <c r="K1386" s="66"/>
      <c r="L1386" s="66"/>
      <c r="M1386" s="66"/>
      <c r="N1386" s="66"/>
      <c r="O1386" s="66"/>
      <c r="P1386" s="66"/>
      <c r="Q1386" s="66"/>
      <c r="R1386" s="66"/>
      <c r="S1386" s="66"/>
      <c r="T1386" s="66"/>
      <c r="U1386" s="66"/>
      <c r="V1386" s="66"/>
      <c r="W1386" s="66"/>
      <c r="X1386" s="66"/>
      <c r="Y1386" s="66"/>
      <c r="Z1386" s="66"/>
      <c r="AA1386" s="66"/>
      <c r="AB1386" s="66"/>
      <c r="AC1386" s="66"/>
      <c r="AD1386" s="66"/>
      <c r="AE1386" s="66"/>
      <c r="AF1386" s="66"/>
      <c r="AG1386" s="66"/>
      <c r="AH1386" s="66"/>
      <c r="AI1386" s="66"/>
      <c r="AJ1386" s="66"/>
      <c r="AK1386" s="66"/>
      <c r="AL1386" s="66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</row>
    <row r="1387" spans="4:62">
      <c r="D1387" s="66"/>
      <c r="E1387" s="66"/>
      <c r="F1387" s="66"/>
      <c r="G1387" s="66"/>
      <c r="H1387" s="66"/>
      <c r="I1387" s="66"/>
      <c r="J1387" s="66"/>
      <c r="K1387" s="66"/>
      <c r="L1387" s="66"/>
      <c r="M1387" s="66"/>
      <c r="N1387" s="66"/>
      <c r="O1387" s="66"/>
      <c r="P1387" s="66"/>
      <c r="Q1387" s="66"/>
      <c r="R1387" s="66"/>
      <c r="S1387" s="66"/>
      <c r="T1387" s="66"/>
      <c r="U1387" s="66"/>
      <c r="V1387" s="66"/>
      <c r="W1387" s="66"/>
      <c r="X1387" s="66"/>
      <c r="Y1387" s="66"/>
      <c r="Z1387" s="66"/>
      <c r="AA1387" s="66"/>
      <c r="AB1387" s="66"/>
      <c r="AC1387" s="66"/>
      <c r="AD1387" s="66"/>
      <c r="AE1387" s="66"/>
      <c r="AF1387" s="66"/>
      <c r="AG1387" s="66"/>
      <c r="AH1387" s="66"/>
      <c r="AI1387" s="66"/>
      <c r="AJ1387" s="66"/>
      <c r="AK1387" s="66"/>
      <c r="AL1387" s="66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</row>
    <row r="1388" spans="4:62">
      <c r="D1388" s="66"/>
      <c r="E1388" s="66"/>
      <c r="F1388" s="66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6"/>
      <c r="U1388" s="66"/>
      <c r="V1388" s="66"/>
      <c r="W1388" s="66"/>
      <c r="X1388" s="66"/>
      <c r="Y1388" s="66"/>
      <c r="Z1388" s="66"/>
      <c r="AA1388" s="66"/>
      <c r="AB1388" s="66"/>
      <c r="AC1388" s="66"/>
      <c r="AD1388" s="66"/>
      <c r="AE1388" s="66"/>
      <c r="AF1388" s="66"/>
      <c r="AG1388" s="66"/>
      <c r="AH1388" s="66"/>
      <c r="AI1388" s="66"/>
      <c r="AJ1388" s="66"/>
      <c r="AK1388" s="66"/>
      <c r="AL1388" s="66"/>
      <c r="AM1388" s="66"/>
      <c r="AN1388" s="66"/>
      <c r="AO1388" s="66"/>
      <c r="AP1388" s="66"/>
      <c r="AQ1388" s="66"/>
      <c r="AR1388" s="66"/>
      <c r="AS1388" s="66"/>
      <c r="AT1388" s="66"/>
      <c r="AU1388" s="66"/>
      <c r="AV1388" s="66"/>
      <c r="AW1388" s="66"/>
      <c r="AX1388" s="66"/>
      <c r="AY1388" s="66"/>
      <c r="AZ1388" s="66"/>
      <c r="BA1388" s="66"/>
      <c r="BB1388" s="66"/>
      <c r="BC1388" s="66"/>
      <c r="BD1388" s="66"/>
      <c r="BE1388" s="66"/>
      <c r="BF1388" s="66"/>
      <c r="BG1388" s="66"/>
      <c r="BH1388" s="66"/>
      <c r="BI1388" s="66"/>
      <c r="BJ1388" s="66"/>
    </row>
    <row r="1389" spans="4:62">
      <c r="D1389" s="66"/>
      <c r="E1389" s="66"/>
      <c r="F1389" s="66"/>
      <c r="G1389" s="66"/>
      <c r="H1389" s="66"/>
      <c r="I1389" s="66"/>
      <c r="J1389" s="66"/>
      <c r="K1389" s="66"/>
      <c r="L1389" s="66"/>
      <c r="M1389" s="66"/>
      <c r="N1389" s="66"/>
      <c r="O1389" s="66"/>
      <c r="P1389" s="66"/>
      <c r="Q1389" s="66"/>
      <c r="R1389" s="66"/>
      <c r="S1389" s="66"/>
      <c r="T1389" s="66"/>
      <c r="U1389" s="66"/>
      <c r="V1389" s="66"/>
      <c r="W1389" s="66"/>
      <c r="X1389" s="66"/>
      <c r="Y1389" s="66"/>
      <c r="Z1389" s="66"/>
      <c r="AA1389" s="66"/>
      <c r="AB1389" s="66"/>
      <c r="AC1389" s="66"/>
      <c r="AD1389" s="66"/>
      <c r="AE1389" s="66"/>
      <c r="AF1389" s="66"/>
      <c r="AG1389" s="66"/>
      <c r="AH1389" s="66"/>
      <c r="AI1389" s="66"/>
      <c r="AJ1389" s="66"/>
      <c r="AK1389" s="66"/>
      <c r="AL1389" s="66"/>
      <c r="AM1389" s="66"/>
      <c r="AN1389" s="66"/>
      <c r="AO1389" s="66"/>
      <c r="AP1389" s="66"/>
      <c r="AQ1389" s="66"/>
      <c r="AR1389" s="66"/>
      <c r="AS1389" s="66"/>
      <c r="AT1389" s="66"/>
      <c r="AU1389" s="66"/>
      <c r="AV1389" s="66"/>
      <c r="AW1389" s="66"/>
      <c r="AX1389" s="66"/>
      <c r="AY1389" s="66"/>
      <c r="AZ1389" s="66"/>
      <c r="BA1389" s="66"/>
      <c r="BB1389" s="66"/>
      <c r="BC1389" s="66"/>
      <c r="BD1389" s="66"/>
      <c r="BE1389" s="66"/>
      <c r="BF1389" s="66"/>
      <c r="BG1389" s="66"/>
      <c r="BH1389" s="66"/>
      <c r="BI1389" s="66"/>
      <c r="BJ1389" s="66"/>
    </row>
    <row r="1390" spans="4:62">
      <c r="D1390" s="66"/>
      <c r="E1390" s="66"/>
      <c r="F1390" s="66"/>
      <c r="G1390" s="66"/>
      <c r="H1390" s="66"/>
      <c r="I1390" s="66"/>
      <c r="J1390" s="66"/>
      <c r="K1390" s="66"/>
      <c r="L1390" s="66"/>
      <c r="M1390" s="66"/>
      <c r="N1390" s="66"/>
      <c r="O1390" s="66"/>
      <c r="P1390" s="66"/>
      <c r="Q1390" s="66"/>
      <c r="R1390" s="66"/>
      <c r="S1390" s="66"/>
      <c r="T1390" s="66"/>
      <c r="U1390" s="66"/>
      <c r="V1390" s="66"/>
      <c r="W1390" s="66"/>
      <c r="X1390" s="66"/>
      <c r="Y1390" s="66"/>
      <c r="Z1390" s="66"/>
      <c r="AA1390" s="66"/>
      <c r="AB1390" s="66"/>
      <c r="AC1390" s="66"/>
      <c r="AD1390" s="66"/>
      <c r="AE1390" s="66"/>
      <c r="AF1390" s="66"/>
      <c r="AG1390" s="66"/>
      <c r="AH1390" s="66"/>
      <c r="AI1390" s="66"/>
      <c r="AJ1390" s="66"/>
      <c r="AK1390" s="66"/>
      <c r="AL1390" s="66"/>
      <c r="AM1390" s="66"/>
      <c r="AN1390" s="66"/>
      <c r="AO1390" s="66"/>
      <c r="AP1390" s="66"/>
      <c r="AQ1390" s="66"/>
      <c r="AR1390" s="66"/>
      <c r="AS1390" s="66"/>
      <c r="AT1390" s="66"/>
      <c r="AU1390" s="66"/>
      <c r="AV1390" s="66"/>
      <c r="AW1390" s="66"/>
      <c r="AX1390" s="66"/>
      <c r="AY1390" s="66"/>
      <c r="AZ1390" s="66"/>
      <c r="BA1390" s="66"/>
      <c r="BB1390" s="66"/>
      <c r="BC1390" s="66"/>
      <c r="BD1390" s="66"/>
      <c r="BE1390" s="66"/>
      <c r="BF1390" s="66"/>
      <c r="BG1390" s="66"/>
      <c r="BH1390" s="66"/>
      <c r="BI1390" s="66"/>
      <c r="BJ1390" s="66"/>
    </row>
    <row r="1391" spans="4:62">
      <c r="D1391" s="66"/>
      <c r="E1391" s="66"/>
      <c r="F1391" s="66"/>
      <c r="G1391" s="66"/>
      <c r="H1391" s="66"/>
      <c r="I1391" s="66"/>
      <c r="J1391" s="66"/>
      <c r="K1391" s="66"/>
      <c r="L1391" s="66"/>
      <c r="M1391" s="66"/>
      <c r="N1391" s="66"/>
      <c r="O1391" s="66"/>
      <c r="P1391" s="66"/>
      <c r="Q1391" s="66"/>
      <c r="R1391" s="66"/>
      <c r="S1391" s="66"/>
      <c r="T1391" s="66"/>
      <c r="U1391" s="66"/>
      <c r="V1391" s="66"/>
      <c r="W1391" s="66"/>
      <c r="X1391" s="66"/>
      <c r="Y1391" s="66"/>
      <c r="Z1391" s="66"/>
      <c r="AA1391" s="66"/>
      <c r="AB1391" s="66"/>
      <c r="AC1391" s="66"/>
      <c r="AD1391" s="66"/>
      <c r="AE1391" s="66"/>
      <c r="AF1391" s="66"/>
      <c r="AG1391" s="66"/>
      <c r="AH1391" s="66"/>
      <c r="AI1391" s="66"/>
      <c r="AJ1391" s="66"/>
      <c r="AK1391" s="66"/>
      <c r="AL1391" s="66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</row>
    <row r="1392" spans="4:62">
      <c r="D1392" s="66"/>
      <c r="E1392" s="66"/>
      <c r="F1392" s="66"/>
      <c r="G1392" s="66"/>
      <c r="H1392" s="66"/>
      <c r="I1392" s="66"/>
      <c r="J1392" s="66"/>
      <c r="K1392" s="66"/>
      <c r="L1392" s="66"/>
      <c r="M1392" s="66"/>
      <c r="N1392" s="66"/>
      <c r="O1392" s="66"/>
      <c r="P1392" s="66"/>
      <c r="Q1392" s="66"/>
      <c r="R1392" s="66"/>
      <c r="S1392" s="66"/>
      <c r="T1392" s="66"/>
      <c r="U1392" s="66"/>
      <c r="V1392" s="66"/>
      <c r="W1392" s="66"/>
      <c r="X1392" s="66"/>
      <c r="Y1392" s="66"/>
      <c r="Z1392" s="66"/>
      <c r="AA1392" s="66"/>
      <c r="AB1392" s="66"/>
      <c r="AC1392" s="66"/>
      <c r="AD1392" s="66"/>
      <c r="AE1392" s="66"/>
      <c r="AF1392" s="66"/>
      <c r="AG1392" s="66"/>
      <c r="AH1392" s="66"/>
      <c r="AI1392" s="66"/>
      <c r="AJ1392" s="66"/>
      <c r="AK1392" s="66"/>
      <c r="AL1392" s="66"/>
      <c r="AM1392" s="66"/>
      <c r="AN1392" s="66"/>
      <c r="AO1392" s="66"/>
      <c r="AP1392" s="66"/>
      <c r="AQ1392" s="66"/>
      <c r="AR1392" s="66"/>
      <c r="AS1392" s="66"/>
      <c r="AT1392" s="66"/>
      <c r="AU1392" s="66"/>
      <c r="AV1392" s="66"/>
      <c r="AW1392" s="66"/>
      <c r="AX1392" s="66"/>
      <c r="AY1392" s="66"/>
      <c r="AZ1392" s="66"/>
      <c r="BA1392" s="66"/>
      <c r="BB1392" s="66"/>
      <c r="BC1392" s="66"/>
      <c r="BD1392" s="66"/>
      <c r="BE1392" s="66"/>
      <c r="BF1392" s="66"/>
      <c r="BG1392" s="66"/>
      <c r="BH1392" s="66"/>
      <c r="BI1392" s="66"/>
      <c r="BJ1392" s="66"/>
    </row>
    <row r="1393" spans="4:62">
      <c r="D1393" s="66"/>
      <c r="E1393" s="66"/>
      <c r="F1393" s="66"/>
      <c r="G1393" s="66"/>
      <c r="H1393" s="66"/>
      <c r="I1393" s="66"/>
      <c r="J1393" s="66"/>
      <c r="K1393" s="66"/>
      <c r="L1393" s="66"/>
      <c r="M1393" s="66"/>
      <c r="N1393" s="66"/>
      <c r="O1393" s="66"/>
      <c r="P1393" s="66"/>
      <c r="Q1393" s="66"/>
      <c r="R1393" s="66"/>
      <c r="S1393" s="66"/>
      <c r="T1393" s="66"/>
      <c r="U1393" s="66"/>
      <c r="V1393" s="66"/>
      <c r="W1393" s="66"/>
      <c r="X1393" s="66"/>
      <c r="Y1393" s="66"/>
      <c r="Z1393" s="66"/>
      <c r="AA1393" s="66"/>
      <c r="AB1393" s="66"/>
      <c r="AC1393" s="66"/>
      <c r="AD1393" s="66"/>
      <c r="AE1393" s="66"/>
      <c r="AF1393" s="66"/>
      <c r="AG1393" s="66"/>
      <c r="AH1393" s="66"/>
      <c r="AI1393" s="66"/>
      <c r="AJ1393" s="66"/>
      <c r="AK1393" s="66"/>
      <c r="AL1393" s="66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</row>
    <row r="1394" spans="4:62">
      <c r="D1394" s="66"/>
      <c r="E1394" s="66"/>
      <c r="F1394" s="66"/>
      <c r="G1394" s="66"/>
      <c r="H1394" s="66"/>
      <c r="I1394" s="66"/>
      <c r="J1394" s="66"/>
      <c r="K1394" s="66"/>
      <c r="L1394" s="66"/>
      <c r="M1394" s="66"/>
      <c r="N1394" s="66"/>
      <c r="O1394" s="66"/>
      <c r="P1394" s="66"/>
      <c r="Q1394" s="66"/>
      <c r="R1394" s="66"/>
      <c r="S1394" s="66"/>
      <c r="T1394" s="66"/>
      <c r="U1394" s="66"/>
      <c r="V1394" s="66"/>
      <c r="W1394" s="66"/>
      <c r="X1394" s="66"/>
      <c r="Y1394" s="66"/>
      <c r="Z1394" s="66"/>
      <c r="AA1394" s="66"/>
      <c r="AB1394" s="66"/>
      <c r="AC1394" s="66"/>
      <c r="AD1394" s="66"/>
      <c r="AE1394" s="66"/>
      <c r="AF1394" s="66"/>
      <c r="AG1394" s="66"/>
      <c r="AH1394" s="66"/>
      <c r="AI1394" s="66"/>
      <c r="AJ1394" s="66"/>
      <c r="AK1394" s="66"/>
      <c r="AL1394" s="66"/>
      <c r="AM1394" s="66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</row>
    <row r="1395" spans="4:62">
      <c r="D1395" s="66"/>
      <c r="E1395" s="66"/>
      <c r="F1395" s="66"/>
      <c r="G1395" s="66"/>
      <c r="H1395" s="66"/>
      <c r="I1395" s="66"/>
      <c r="J1395" s="66"/>
      <c r="K1395" s="66"/>
      <c r="L1395" s="66"/>
      <c r="M1395" s="66"/>
      <c r="N1395" s="66"/>
      <c r="O1395" s="66"/>
      <c r="P1395" s="66"/>
      <c r="Q1395" s="66"/>
      <c r="R1395" s="66"/>
      <c r="S1395" s="66"/>
      <c r="T1395" s="66"/>
      <c r="U1395" s="66"/>
      <c r="V1395" s="66"/>
      <c r="W1395" s="66"/>
      <c r="X1395" s="66"/>
      <c r="Y1395" s="66"/>
      <c r="Z1395" s="66"/>
      <c r="AA1395" s="66"/>
      <c r="AB1395" s="66"/>
      <c r="AC1395" s="66"/>
      <c r="AD1395" s="66"/>
      <c r="AE1395" s="66"/>
      <c r="AF1395" s="66"/>
      <c r="AG1395" s="66"/>
      <c r="AH1395" s="66"/>
      <c r="AI1395" s="66"/>
      <c r="AJ1395" s="66"/>
      <c r="AK1395" s="66"/>
      <c r="AL1395" s="66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</row>
    <row r="1396" spans="4:62">
      <c r="D1396" s="66"/>
      <c r="E1396" s="66"/>
      <c r="F1396" s="66"/>
      <c r="G1396" s="66"/>
      <c r="H1396" s="66"/>
      <c r="I1396" s="66"/>
      <c r="J1396" s="66"/>
      <c r="K1396" s="66"/>
      <c r="L1396" s="66"/>
      <c r="M1396" s="66"/>
      <c r="N1396" s="66"/>
      <c r="O1396" s="66"/>
      <c r="P1396" s="66"/>
      <c r="Q1396" s="66"/>
      <c r="R1396" s="66"/>
      <c r="S1396" s="66"/>
      <c r="T1396" s="66"/>
      <c r="U1396" s="66"/>
      <c r="V1396" s="66"/>
      <c r="W1396" s="66"/>
      <c r="X1396" s="66"/>
      <c r="Y1396" s="66"/>
      <c r="Z1396" s="66"/>
      <c r="AA1396" s="66"/>
      <c r="AB1396" s="66"/>
      <c r="AC1396" s="66"/>
      <c r="AD1396" s="66"/>
      <c r="AE1396" s="66"/>
      <c r="AF1396" s="66"/>
      <c r="AG1396" s="66"/>
      <c r="AH1396" s="66"/>
      <c r="AI1396" s="66"/>
      <c r="AJ1396" s="66"/>
      <c r="AK1396" s="66"/>
      <c r="AL1396" s="66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</row>
    <row r="1397" spans="4:62">
      <c r="D1397" s="66"/>
      <c r="E1397" s="66"/>
      <c r="F1397" s="66"/>
      <c r="G1397" s="66"/>
      <c r="H1397" s="66"/>
      <c r="I1397" s="66"/>
      <c r="J1397" s="66"/>
      <c r="K1397" s="66"/>
      <c r="L1397" s="66"/>
      <c r="M1397" s="66"/>
      <c r="N1397" s="66"/>
      <c r="O1397" s="66"/>
      <c r="P1397" s="66"/>
      <c r="Q1397" s="66"/>
      <c r="R1397" s="66"/>
      <c r="S1397" s="66"/>
      <c r="T1397" s="66"/>
      <c r="U1397" s="66"/>
      <c r="V1397" s="66"/>
      <c r="W1397" s="66"/>
      <c r="X1397" s="66"/>
      <c r="Y1397" s="66"/>
      <c r="Z1397" s="66"/>
      <c r="AA1397" s="66"/>
      <c r="AB1397" s="66"/>
      <c r="AC1397" s="66"/>
      <c r="AD1397" s="66"/>
      <c r="AE1397" s="66"/>
      <c r="AF1397" s="66"/>
      <c r="AG1397" s="66"/>
      <c r="AH1397" s="66"/>
      <c r="AI1397" s="66"/>
      <c r="AJ1397" s="66"/>
      <c r="AK1397" s="66"/>
      <c r="AL1397" s="66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</row>
    <row r="1398" spans="4:62">
      <c r="D1398" s="66"/>
      <c r="E1398" s="66"/>
      <c r="F1398" s="66"/>
      <c r="G1398" s="66"/>
      <c r="H1398" s="66"/>
      <c r="I1398" s="66"/>
      <c r="J1398" s="66"/>
      <c r="K1398" s="66"/>
      <c r="L1398" s="66"/>
      <c r="M1398" s="66"/>
      <c r="N1398" s="66"/>
      <c r="O1398" s="66"/>
      <c r="P1398" s="66"/>
      <c r="Q1398" s="66"/>
      <c r="R1398" s="66"/>
      <c r="S1398" s="66"/>
      <c r="T1398" s="66"/>
      <c r="U1398" s="66"/>
      <c r="V1398" s="66"/>
      <c r="W1398" s="66"/>
      <c r="X1398" s="66"/>
      <c r="Y1398" s="66"/>
      <c r="Z1398" s="66"/>
      <c r="AA1398" s="66"/>
      <c r="AB1398" s="66"/>
      <c r="AC1398" s="66"/>
      <c r="AD1398" s="66"/>
      <c r="AE1398" s="66"/>
      <c r="AF1398" s="66"/>
      <c r="AG1398" s="66"/>
      <c r="AH1398" s="66"/>
      <c r="AI1398" s="66"/>
      <c r="AJ1398" s="66"/>
      <c r="AK1398" s="66"/>
      <c r="AL1398" s="66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</row>
    <row r="1399" spans="4:62">
      <c r="D1399" s="66"/>
      <c r="E1399" s="66"/>
      <c r="F1399" s="66"/>
      <c r="G1399" s="66"/>
      <c r="H1399" s="66"/>
      <c r="I1399" s="66"/>
      <c r="J1399" s="66"/>
      <c r="K1399" s="66"/>
      <c r="L1399" s="66"/>
      <c r="M1399" s="66"/>
      <c r="N1399" s="66"/>
      <c r="O1399" s="66"/>
      <c r="P1399" s="66"/>
      <c r="Q1399" s="66"/>
      <c r="R1399" s="66"/>
      <c r="S1399" s="66"/>
      <c r="T1399" s="66"/>
      <c r="U1399" s="66"/>
      <c r="V1399" s="66"/>
      <c r="W1399" s="66"/>
      <c r="X1399" s="66"/>
      <c r="Y1399" s="66"/>
      <c r="Z1399" s="66"/>
      <c r="AA1399" s="66"/>
      <c r="AB1399" s="66"/>
      <c r="AC1399" s="66"/>
      <c r="AD1399" s="66"/>
      <c r="AE1399" s="66"/>
      <c r="AF1399" s="66"/>
      <c r="AG1399" s="66"/>
      <c r="AH1399" s="66"/>
      <c r="AI1399" s="66"/>
      <c r="AJ1399" s="66"/>
      <c r="AK1399" s="66"/>
      <c r="AL1399" s="66"/>
      <c r="AM1399" s="66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</row>
    <row r="1400" spans="4:62">
      <c r="D1400" s="66"/>
      <c r="E1400" s="66"/>
      <c r="F1400" s="66"/>
      <c r="G1400" s="66"/>
      <c r="H1400" s="66"/>
      <c r="I1400" s="66"/>
      <c r="J1400" s="66"/>
      <c r="K1400" s="66"/>
      <c r="L1400" s="66"/>
      <c r="M1400" s="66"/>
      <c r="N1400" s="66"/>
      <c r="O1400" s="66"/>
      <c r="P1400" s="66"/>
      <c r="Q1400" s="66"/>
      <c r="R1400" s="66"/>
      <c r="S1400" s="66"/>
      <c r="T1400" s="66"/>
      <c r="U1400" s="66"/>
      <c r="V1400" s="66"/>
      <c r="W1400" s="66"/>
      <c r="X1400" s="66"/>
      <c r="Y1400" s="66"/>
      <c r="Z1400" s="66"/>
      <c r="AA1400" s="66"/>
      <c r="AB1400" s="66"/>
      <c r="AC1400" s="66"/>
      <c r="AD1400" s="66"/>
      <c r="AE1400" s="66"/>
      <c r="AF1400" s="66"/>
      <c r="AG1400" s="66"/>
      <c r="AH1400" s="66"/>
      <c r="AI1400" s="66"/>
      <c r="AJ1400" s="66"/>
      <c r="AK1400" s="66"/>
      <c r="AL1400" s="66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</row>
    <row r="1401" spans="4:62">
      <c r="D1401" s="66"/>
      <c r="E1401" s="66"/>
      <c r="F1401" s="66"/>
      <c r="G1401" s="66"/>
      <c r="H1401" s="66"/>
      <c r="I1401" s="66"/>
      <c r="J1401" s="66"/>
      <c r="K1401" s="66"/>
      <c r="L1401" s="66"/>
      <c r="M1401" s="66"/>
      <c r="N1401" s="66"/>
      <c r="O1401" s="66"/>
      <c r="P1401" s="66"/>
      <c r="Q1401" s="66"/>
      <c r="R1401" s="66"/>
      <c r="S1401" s="66"/>
      <c r="T1401" s="66"/>
      <c r="U1401" s="66"/>
      <c r="V1401" s="66"/>
      <c r="W1401" s="66"/>
      <c r="X1401" s="66"/>
      <c r="Y1401" s="66"/>
      <c r="Z1401" s="66"/>
      <c r="AA1401" s="66"/>
      <c r="AB1401" s="66"/>
      <c r="AC1401" s="66"/>
      <c r="AD1401" s="66"/>
      <c r="AE1401" s="66"/>
      <c r="AF1401" s="66"/>
      <c r="AG1401" s="66"/>
      <c r="AH1401" s="66"/>
      <c r="AI1401" s="66"/>
      <c r="AJ1401" s="66"/>
      <c r="AK1401" s="66"/>
      <c r="AL1401" s="66"/>
      <c r="AM1401" s="66"/>
      <c r="AN1401" s="66"/>
      <c r="AO1401" s="66"/>
      <c r="AP1401" s="66"/>
      <c r="AQ1401" s="66"/>
      <c r="AR1401" s="66"/>
      <c r="AS1401" s="66"/>
      <c r="AT1401" s="66"/>
      <c r="AU1401" s="66"/>
      <c r="AV1401" s="66"/>
      <c r="AW1401" s="66"/>
      <c r="AX1401" s="66"/>
      <c r="AY1401" s="66"/>
      <c r="AZ1401" s="66"/>
      <c r="BA1401" s="66"/>
      <c r="BB1401" s="66"/>
      <c r="BC1401" s="66"/>
      <c r="BD1401" s="66"/>
      <c r="BE1401" s="66"/>
      <c r="BF1401" s="66"/>
      <c r="BG1401" s="66"/>
      <c r="BH1401" s="66"/>
      <c r="BI1401" s="66"/>
      <c r="BJ1401" s="66"/>
    </row>
    <row r="1402" spans="4:62">
      <c r="D1402" s="66"/>
      <c r="E1402" s="66"/>
      <c r="F1402" s="66"/>
      <c r="G1402" s="66"/>
      <c r="H1402" s="66"/>
      <c r="I1402" s="66"/>
      <c r="J1402" s="66"/>
      <c r="K1402" s="66"/>
      <c r="L1402" s="66"/>
      <c r="M1402" s="66"/>
      <c r="N1402" s="66"/>
      <c r="O1402" s="66"/>
      <c r="P1402" s="66"/>
      <c r="Q1402" s="66"/>
      <c r="R1402" s="66"/>
      <c r="S1402" s="66"/>
      <c r="T1402" s="66"/>
      <c r="U1402" s="66"/>
      <c r="V1402" s="66"/>
      <c r="W1402" s="66"/>
      <c r="X1402" s="66"/>
      <c r="Y1402" s="66"/>
      <c r="Z1402" s="66"/>
      <c r="AA1402" s="66"/>
      <c r="AB1402" s="66"/>
      <c r="AC1402" s="66"/>
      <c r="AD1402" s="66"/>
      <c r="AE1402" s="66"/>
      <c r="AF1402" s="66"/>
      <c r="AG1402" s="66"/>
      <c r="AH1402" s="66"/>
      <c r="AI1402" s="66"/>
      <c r="AJ1402" s="66"/>
      <c r="AK1402" s="66"/>
      <c r="AL1402" s="66"/>
      <c r="AM1402" s="66"/>
      <c r="AN1402" s="66"/>
      <c r="AO1402" s="66"/>
      <c r="AP1402" s="66"/>
      <c r="AQ1402" s="66"/>
      <c r="AR1402" s="66"/>
      <c r="AS1402" s="66"/>
      <c r="AT1402" s="66"/>
      <c r="AU1402" s="66"/>
      <c r="AV1402" s="66"/>
      <c r="AW1402" s="66"/>
      <c r="AX1402" s="66"/>
      <c r="AY1402" s="66"/>
      <c r="AZ1402" s="66"/>
      <c r="BA1402" s="66"/>
      <c r="BB1402" s="66"/>
      <c r="BC1402" s="66"/>
      <c r="BD1402" s="66"/>
      <c r="BE1402" s="66"/>
      <c r="BF1402" s="66"/>
      <c r="BG1402" s="66"/>
      <c r="BH1402" s="66"/>
      <c r="BI1402" s="66"/>
      <c r="BJ1402" s="66"/>
    </row>
    <row r="1403" spans="4:62">
      <c r="D1403" s="66"/>
      <c r="E1403" s="66"/>
      <c r="F1403" s="66"/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66"/>
      <c r="R1403" s="66"/>
      <c r="S1403" s="66"/>
      <c r="T1403" s="66"/>
      <c r="U1403" s="66"/>
      <c r="V1403" s="66"/>
      <c r="W1403" s="66"/>
      <c r="X1403" s="66"/>
      <c r="Y1403" s="66"/>
      <c r="Z1403" s="66"/>
      <c r="AA1403" s="66"/>
      <c r="AB1403" s="66"/>
      <c r="AC1403" s="66"/>
      <c r="AD1403" s="66"/>
      <c r="AE1403" s="66"/>
      <c r="AF1403" s="66"/>
      <c r="AG1403" s="66"/>
      <c r="AH1403" s="66"/>
      <c r="AI1403" s="66"/>
      <c r="AJ1403" s="66"/>
      <c r="AK1403" s="66"/>
      <c r="AL1403" s="66"/>
      <c r="AM1403" s="66"/>
      <c r="AN1403" s="66"/>
      <c r="AO1403" s="66"/>
      <c r="AP1403" s="66"/>
      <c r="AQ1403" s="66"/>
      <c r="AR1403" s="66"/>
      <c r="AS1403" s="66"/>
      <c r="AT1403" s="66"/>
      <c r="AU1403" s="66"/>
      <c r="AV1403" s="66"/>
      <c r="AW1403" s="66"/>
      <c r="AX1403" s="66"/>
      <c r="AY1403" s="66"/>
      <c r="AZ1403" s="66"/>
      <c r="BA1403" s="66"/>
      <c r="BB1403" s="66"/>
      <c r="BC1403" s="66"/>
      <c r="BD1403" s="66"/>
      <c r="BE1403" s="66"/>
      <c r="BF1403" s="66"/>
      <c r="BG1403" s="66"/>
      <c r="BH1403" s="66"/>
      <c r="BI1403" s="66"/>
      <c r="BJ1403" s="66"/>
    </row>
    <row r="1404" spans="4:62">
      <c r="D1404" s="66"/>
      <c r="E1404" s="66"/>
      <c r="F1404" s="66"/>
      <c r="G1404" s="66"/>
      <c r="H1404" s="66"/>
      <c r="I1404" s="66"/>
      <c r="J1404" s="66"/>
      <c r="K1404" s="66"/>
      <c r="L1404" s="66"/>
      <c r="M1404" s="66"/>
      <c r="N1404" s="66"/>
      <c r="O1404" s="66"/>
      <c r="P1404" s="66"/>
      <c r="Q1404" s="66"/>
      <c r="R1404" s="66"/>
      <c r="S1404" s="66"/>
      <c r="T1404" s="66"/>
      <c r="U1404" s="66"/>
      <c r="V1404" s="66"/>
      <c r="W1404" s="66"/>
      <c r="X1404" s="66"/>
      <c r="Y1404" s="66"/>
      <c r="Z1404" s="66"/>
      <c r="AA1404" s="66"/>
      <c r="AB1404" s="66"/>
      <c r="AC1404" s="66"/>
      <c r="AD1404" s="66"/>
      <c r="AE1404" s="66"/>
      <c r="AF1404" s="66"/>
      <c r="AG1404" s="66"/>
      <c r="AH1404" s="66"/>
      <c r="AI1404" s="66"/>
      <c r="AJ1404" s="66"/>
      <c r="AK1404" s="66"/>
      <c r="AL1404" s="66"/>
      <c r="AM1404" s="66"/>
      <c r="AN1404" s="66"/>
      <c r="AO1404" s="66"/>
      <c r="AP1404" s="66"/>
      <c r="AQ1404" s="66"/>
      <c r="AR1404" s="66"/>
      <c r="AS1404" s="66"/>
      <c r="AT1404" s="66"/>
      <c r="AU1404" s="66"/>
      <c r="AV1404" s="66"/>
      <c r="AW1404" s="66"/>
      <c r="AX1404" s="66"/>
      <c r="AY1404" s="66"/>
      <c r="AZ1404" s="66"/>
      <c r="BA1404" s="66"/>
      <c r="BB1404" s="66"/>
      <c r="BC1404" s="66"/>
      <c r="BD1404" s="66"/>
      <c r="BE1404" s="66"/>
      <c r="BF1404" s="66"/>
      <c r="BG1404" s="66"/>
      <c r="BH1404" s="66"/>
      <c r="BI1404" s="66"/>
      <c r="BJ1404" s="66"/>
    </row>
    <row r="1405" spans="4:62">
      <c r="D1405" s="66"/>
      <c r="E1405" s="66"/>
      <c r="F1405" s="66"/>
      <c r="G1405" s="66"/>
      <c r="H1405" s="66"/>
      <c r="I1405" s="66"/>
      <c r="J1405" s="66"/>
      <c r="K1405" s="66"/>
      <c r="L1405" s="66"/>
      <c r="M1405" s="66"/>
      <c r="N1405" s="66"/>
      <c r="O1405" s="66"/>
      <c r="P1405" s="66"/>
      <c r="Q1405" s="66"/>
      <c r="R1405" s="66"/>
      <c r="S1405" s="66"/>
      <c r="T1405" s="66"/>
      <c r="U1405" s="66"/>
      <c r="V1405" s="66"/>
      <c r="W1405" s="66"/>
      <c r="X1405" s="66"/>
      <c r="Y1405" s="66"/>
      <c r="Z1405" s="66"/>
      <c r="AA1405" s="66"/>
      <c r="AB1405" s="66"/>
      <c r="AC1405" s="66"/>
      <c r="AD1405" s="66"/>
      <c r="AE1405" s="66"/>
      <c r="AF1405" s="66"/>
      <c r="AG1405" s="66"/>
      <c r="AH1405" s="66"/>
      <c r="AI1405" s="66"/>
      <c r="AJ1405" s="66"/>
      <c r="AK1405" s="66"/>
      <c r="AL1405" s="66"/>
      <c r="AM1405" s="66"/>
      <c r="AN1405" s="66"/>
      <c r="AO1405" s="66"/>
      <c r="AP1405" s="66"/>
      <c r="AQ1405" s="66"/>
      <c r="AR1405" s="66"/>
      <c r="AS1405" s="66"/>
      <c r="AT1405" s="66"/>
      <c r="AU1405" s="66"/>
      <c r="AV1405" s="66"/>
      <c r="AW1405" s="66"/>
      <c r="AX1405" s="66"/>
      <c r="AY1405" s="66"/>
      <c r="AZ1405" s="66"/>
      <c r="BA1405" s="66"/>
      <c r="BB1405" s="66"/>
      <c r="BC1405" s="66"/>
      <c r="BD1405" s="66"/>
      <c r="BE1405" s="66"/>
      <c r="BF1405" s="66"/>
      <c r="BG1405" s="66"/>
      <c r="BH1405" s="66"/>
      <c r="BI1405" s="66"/>
      <c r="BJ1405" s="66"/>
    </row>
    <row r="1406" spans="4:62">
      <c r="D1406" s="66"/>
      <c r="E1406" s="66"/>
      <c r="F1406" s="66"/>
      <c r="G1406" s="66"/>
      <c r="H1406" s="66"/>
      <c r="I1406" s="66"/>
      <c r="J1406" s="66"/>
      <c r="K1406" s="66"/>
      <c r="L1406" s="66"/>
      <c r="M1406" s="66"/>
      <c r="N1406" s="66"/>
      <c r="O1406" s="66"/>
      <c r="P1406" s="66"/>
      <c r="Q1406" s="66"/>
      <c r="R1406" s="66"/>
      <c r="S1406" s="66"/>
      <c r="T1406" s="66"/>
      <c r="U1406" s="66"/>
      <c r="V1406" s="66"/>
      <c r="W1406" s="66"/>
      <c r="X1406" s="66"/>
      <c r="Y1406" s="66"/>
      <c r="Z1406" s="66"/>
      <c r="AA1406" s="66"/>
      <c r="AB1406" s="66"/>
      <c r="AC1406" s="66"/>
      <c r="AD1406" s="66"/>
      <c r="AE1406" s="66"/>
      <c r="AF1406" s="66"/>
      <c r="AG1406" s="66"/>
      <c r="AH1406" s="66"/>
      <c r="AI1406" s="66"/>
      <c r="AJ1406" s="66"/>
      <c r="AK1406" s="66"/>
      <c r="AL1406" s="66"/>
      <c r="AM1406" s="66"/>
      <c r="AN1406" s="66"/>
      <c r="AO1406" s="66"/>
      <c r="AP1406" s="66"/>
      <c r="AQ1406" s="66"/>
      <c r="AR1406" s="66"/>
      <c r="AS1406" s="66"/>
      <c r="AT1406" s="66"/>
      <c r="AU1406" s="66"/>
      <c r="AV1406" s="66"/>
      <c r="AW1406" s="66"/>
      <c r="AX1406" s="66"/>
      <c r="AY1406" s="66"/>
      <c r="AZ1406" s="66"/>
      <c r="BA1406" s="66"/>
      <c r="BB1406" s="66"/>
      <c r="BC1406" s="66"/>
      <c r="BD1406" s="66"/>
      <c r="BE1406" s="66"/>
      <c r="BF1406" s="66"/>
      <c r="BG1406" s="66"/>
      <c r="BH1406" s="66"/>
      <c r="BI1406" s="66"/>
      <c r="BJ1406" s="66"/>
    </row>
    <row r="1407" spans="4:62">
      <c r="D1407" s="66"/>
      <c r="E1407" s="66"/>
      <c r="F1407" s="66"/>
      <c r="G1407" s="66"/>
      <c r="H1407" s="66"/>
      <c r="I1407" s="66"/>
      <c r="J1407" s="66"/>
      <c r="K1407" s="66"/>
      <c r="L1407" s="66"/>
      <c r="M1407" s="66"/>
      <c r="N1407" s="66"/>
      <c r="O1407" s="66"/>
      <c r="P1407" s="66"/>
      <c r="Q1407" s="66"/>
      <c r="R1407" s="66"/>
      <c r="S1407" s="66"/>
      <c r="T1407" s="66"/>
      <c r="U1407" s="66"/>
      <c r="V1407" s="66"/>
      <c r="W1407" s="66"/>
      <c r="X1407" s="66"/>
      <c r="Y1407" s="66"/>
      <c r="Z1407" s="66"/>
      <c r="AA1407" s="66"/>
      <c r="AB1407" s="66"/>
      <c r="AC1407" s="66"/>
      <c r="AD1407" s="66"/>
      <c r="AE1407" s="66"/>
      <c r="AF1407" s="66"/>
      <c r="AG1407" s="66"/>
      <c r="AH1407" s="66"/>
      <c r="AI1407" s="66"/>
      <c r="AJ1407" s="66"/>
      <c r="AK1407" s="66"/>
      <c r="AL1407" s="66"/>
      <c r="AM1407" s="66"/>
      <c r="AN1407" s="66"/>
      <c r="AO1407" s="66"/>
      <c r="AP1407" s="66"/>
      <c r="AQ1407" s="66"/>
      <c r="AR1407" s="66"/>
      <c r="AS1407" s="66"/>
      <c r="AT1407" s="66"/>
      <c r="AU1407" s="66"/>
      <c r="AV1407" s="66"/>
      <c r="AW1407" s="66"/>
      <c r="AX1407" s="66"/>
      <c r="AY1407" s="66"/>
      <c r="AZ1407" s="66"/>
      <c r="BA1407" s="66"/>
      <c r="BB1407" s="66"/>
      <c r="BC1407" s="66"/>
      <c r="BD1407" s="66"/>
      <c r="BE1407" s="66"/>
      <c r="BF1407" s="66"/>
      <c r="BG1407" s="66"/>
      <c r="BH1407" s="66"/>
      <c r="BI1407" s="66"/>
      <c r="BJ1407" s="66"/>
    </row>
    <row r="1408" spans="4:62">
      <c r="D1408" s="66"/>
      <c r="E1408" s="66"/>
      <c r="F1408" s="66"/>
      <c r="G1408" s="66"/>
      <c r="H1408" s="66"/>
      <c r="I1408" s="66"/>
      <c r="J1408" s="66"/>
      <c r="K1408" s="66"/>
      <c r="L1408" s="66"/>
      <c r="M1408" s="66"/>
      <c r="N1408" s="66"/>
      <c r="O1408" s="66"/>
      <c r="P1408" s="66"/>
      <c r="Q1408" s="66"/>
      <c r="R1408" s="66"/>
      <c r="S1408" s="66"/>
      <c r="T1408" s="66"/>
      <c r="U1408" s="66"/>
      <c r="V1408" s="66"/>
      <c r="W1408" s="66"/>
      <c r="X1408" s="66"/>
      <c r="Y1408" s="66"/>
      <c r="Z1408" s="66"/>
      <c r="AA1408" s="66"/>
      <c r="AB1408" s="66"/>
      <c r="AC1408" s="66"/>
      <c r="AD1408" s="66"/>
      <c r="AE1408" s="66"/>
      <c r="AF1408" s="66"/>
      <c r="AG1408" s="66"/>
      <c r="AH1408" s="66"/>
      <c r="AI1408" s="66"/>
      <c r="AJ1408" s="66"/>
      <c r="AK1408" s="66"/>
      <c r="AL1408" s="66"/>
      <c r="AM1408" s="66"/>
      <c r="AN1408" s="66"/>
      <c r="AO1408" s="66"/>
      <c r="AP1408" s="66"/>
      <c r="AQ1408" s="66"/>
      <c r="AR1408" s="66"/>
      <c r="AS1408" s="66"/>
      <c r="AT1408" s="66"/>
      <c r="AU1408" s="66"/>
      <c r="AV1408" s="66"/>
      <c r="AW1408" s="66"/>
      <c r="AX1408" s="66"/>
      <c r="AY1408" s="66"/>
      <c r="AZ1408" s="66"/>
      <c r="BA1408" s="66"/>
      <c r="BB1408" s="66"/>
      <c r="BC1408" s="66"/>
      <c r="BD1408" s="66"/>
      <c r="BE1408" s="66"/>
      <c r="BF1408" s="66"/>
      <c r="BG1408" s="66"/>
      <c r="BH1408" s="66"/>
      <c r="BI1408" s="66"/>
      <c r="BJ1408" s="66"/>
    </row>
    <row r="1409" spans="4:62">
      <c r="D1409" s="66"/>
      <c r="E1409" s="66"/>
      <c r="F1409" s="66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6"/>
      <c r="U1409" s="66"/>
      <c r="V1409" s="66"/>
      <c r="W1409" s="66"/>
      <c r="X1409" s="66"/>
      <c r="Y1409" s="66"/>
      <c r="Z1409" s="66"/>
      <c r="AA1409" s="66"/>
      <c r="AB1409" s="66"/>
      <c r="AC1409" s="66"/>
      <c r="AD1409" s="66"/>
      <c r="AE1409" s="66"/>
      <c r="AF1409" s="66"/>
      <c r="AG1409" s="66"/>
      <c r="AH1409" s="66"/>
      <c r="AI1409" s="66"/>
      <c r="AJ1409" s="66"/>
      <c r="AK1409" s="66"/>
      <c r="AL1409" s="66"/>
      <c r="AM1409" s="66"/>
      <c r="AN1409" s="66"/>
      <c r="AO1409" s="66"/>
      <c r="AP1409" s="66"/>
      <c r="AQ1409" s="66"/>
      <c r="AR1409" s="66"/>
      <c r="AS1409" s="66"/>
      <c r="AT1409" s="66"/>
      <c r="AU1409" s="66"/>
      <c r="AV1409" s="66"/>
      <c r="AW1409" s="66"/>
      <c r="AX1409" s="66"/>
      <c r="AY1409" s="66"/>
      <c r="AZ1409" s="66"/>
      <c r="BA1409" s="66"/>
      <c r="BB1409" s="66"/>
      <c r="BC1409" s="66"/>
      <c r="BD1409" s="66"/>
      <c r="BE1409" s="66"/>
      <c r="BF1409" s="66"/>
      <c r="BG1409" s="66"/>
      <c r="BH1409" s="66"/>
      <c r="BI1409" s="66"/>
      <c r="BJ1409" s="66"/>
    </row>
    <row r="1410" spans="4:62">
      <c r="D1410" s="66"/>
      <c r="E1410" s="66"/>
      <c r="F1410" s="66"/>
      <c r="G1410" s="66"/>
      <c r="H1410" s="66"/>
      <c r="I1410" s="66"/>
      <c r="J1410" s="66"/>
      <c r="K1410" s="66"/>
      <c r="L1410" s="66"/>
      <c r="M1410" s="66"/>
      <c r="N1410" s="66"/>
      <c r="O1410" s="66"/>
      <c r="P1410" s="66"/>
      <c r="Q1410" s="66"/>
      <c r="R1410" s="66"/>
      <c r="S1410" s="66"/>
      <c r="T1410" s="66"/>
      <c r="U1410" s="66"/>
      <c r="V1410" s="66"/>
      <c r="W1410" s="66"/>
      <c r="X1410" s="66"/>
      <c r="Y1410" s="66"/>
      <c r="Z1410" s="66"/>
      <c r="AA1410" s="66"/>
      <c r="AB1410" s="66"/>
      <c r="AC1410" s="66"/>
      <c r="AD1410" s="66"/>
      <c r="AE1410" s="66"/>
      <c r="AF1410" s="66"/>
      <c r="AG1410" s="66"/>
      <c r="AH1410" s="66"/>
      <c r="AI1410" s="66"/>
      <c r="AJ1410" s="66"/>
      <c r="AK1410" s="66"/>
      <c r="AL1410" s="66"/>
      <c r="AM1410" s="66"/>
      <c r="AN1410" s="66"/>
      <c r="AO1410" s="66"/>
      <c r="AP1410" s="66"/>
      <c r="AQ1410" s="66"/>
      <c r="AR1410" s="66"/>
      <c r="AS1410" s="66"/>
      <c r="AT1410" s="66"/>
      <c r="AU1410" s="66"/>
      <c r="AV1410" s="66"/>
      <c r="AW1410" s="66"/>
      <c r="AX1410" s="66"/>
      <c r="AY1410" s="66"/>
      <c r="AZ1410" s="66"/>
      <c r="BA1410" s="66"/>
      <c r="BB1410" s="66"/>
      <c r="BC1410" s="66"/>
      <c r="BD1410" s="66"/>
      <c r="BE1410" s="66"/>
      <c r="BF1410" s="66"/>
      <c r="BG1410" s="66"/>
      <c r="BH1410" s="66"/>
      <c r="BI1410" s="66"/>
      <c r="BJ1410" s="66"/>
    </row>
    <row r="1411" spans="4:62">
      <c r="D1411" s="66"/>
      <c r="E1411" s="66"/>
      <c r="F1411" s="66"/>
      <c r="G1411" s="66"/>
      <c r="H1411" s="66"/>
      <c r="I1411" s="66"/>
      <c r="J1411" s="66"/>
      <c r="K1411" s="66"/>
      <c r="L1411" s="66"/>
      <c r="M1411" s="66"/>
      <c r="N1411" s="66"/>
      <c r="O1411" s="66"/>
      <c r="P1411" s="66"/>
      <c r="Q1411" s="66"/>
      <c r="R1411" s="66"/>
      <c r="S1411" s="66"/>
      <c r="T1411" s="66"/>
      <c r="U1411" s="66"/>
      <c r="V1411" s="66"/>
      <c r="W1411" s="66"/>
      <c r="X1411" s="66"/>
      <c r="Y1411" s="66"/>
      <c r="Z1411" s="66"/>
      <c r="AA1411" s="66"/>
      <c r="AB1411" s="66"/>
      <c r="AC1411" s="66"/>
      <c r="AD1411" s="66"/>
      <c r="AE1411" s="66"/>
      <c r="AF1411" s="66"/>
      <c r="AG1411" s="66"/>
      <c r="AH1411" s="66"/>
      <c r="AI1411" s="66"/>
      <c r="AJ1411" s="66"/>
      <c r="AK1411" s="66"/>
      <c r="AL1411" s="66"/>
      <c r="AM1411" s="66"/>
      <c r="AN1411" s="66"/>
      <c r="AO1411" s="66"/>
      <c r="AP1411" s="66"/>
      <c r="AQ1411" s="66"/>
      <c r="AR1411" s="66"/>
      <c r="AS1411" s="66"/>
      <c r="AT1411" s="66"/>
      <c r="AU1411" s="66"/>
      <c r="AV1411" s="66"/>
      <c r="AW1411" s="66"/>
      <c r="AX1411" s="66"/>
      <c r="AY1411" s="66"/>
      <c r="AZ1411" s="66"/>
      <c r="BA1411" s="66"/>
      <c r="BB1411" s="66"/>
      <c r="BC1411" s="66"/>
      <c r="BD1411" s="66"/>
      <c r="BE1411" s="66"/>
      <c r="BF1411" s="66"/>
      <c r="BG1411" s="66"/>
      <c r="BH1411" s="66"/>
      <c r="BI1411" s="66"/>
      <c r="BJ1411" s="66"/>
    </row>
    <row r="1412" spans="4:62">
      <c r="D1412" s="66"/>
      <c r="E1412" s="66"/>
      <c r="F1412" s="66"/>
      <c r="G1412" s="66"/>
      <c r="H1412" s="66"/>
      <c r="I1412" s="66"/>
      <c r="J1412" s="66"/>
      <c r="K1412" s="66"/>
      <c r="L1412" s="66"/>
      <c r="M1412" s="66"/>
      <c r="N1412" s="66"/>
      <c r="O1412" s="66"/>
      <c r="P1412" s="66"/>
      <c r="Q1412" s="66"/>
      <c r="R1412" s="66"/>
      <c r="S1412" s="66"/>
      <c r="T1412" s="66"/>
      <c r="U1412" s="66"/>
      <c r="V1412" s="66"/>
      <c r="W1412" s="66"/>
      <c r="X1412" s="66"/>
      <c r="Y1412" s="66"/>
      <c r="Z1412" s="66"/>
      <c r="AA1412" s="66"/>
      <c r="AB1412" s="66"/>
      <c r="AC1412" s="66"/>
      <c r="AD1412" s="66"/>
      <c r="AE1412" s="66"/>
      <c r="AF1412" s="66"/>
      <c r="AG1412" s="66"/>
      <c r="AH1412" s="66"/>
      <c r="AI1412" s="66"/>
      <c r="AJ1412" s="66"/>
      <c r="AK1412" s="66"/>
      <c r="AL1412" s="66"/>
      <c r="AM1412" s="66"/>
      <c r="AN1412" s="66"/>
      <c r="AO1412" s="66"/>
      <c r="AP1412" s="66"/>
      <c r="AQ1412" s="66"/>
      <c r="AR1412" s="66"/>
      <c r="AS1412" s="66"/>
      <c r="AT1412" s="66"/>
      <c r="AU1412" s="66"/>
      <c r="AV1412" s="66"/>
      <c r="AW1412" s="66"/>
      <c r="AX1412" s="66"/>
      <c r="AY1412" s="66"/>
      <c r="AZ1412" s="66"/>
      <c r="BA1412" s="66"/>
      <c r="BB1412" s="66"/>
      <c r="BC1412" s="66"/>
      <c r="BD1412" s="66"/>
      <c r="BE1412" s="66"/>
      <c r="BF1412" s="66"/>
      <c r="BG1412" s="66"/>
      <c r="BH1412" s="66"/>
      <c r="BI1412" s="66"/>
      <c r="BJ1412" s="66"/>
    </row>
    <row r="1413" spans="4:62">
      <c r="D1413" s="66"/>
      <c r="E1413" s="66"/>
      <c r="F1413" s="66"/>
      <c r="G1413" s="66"/>
      <c r="H1413" s="66"/>
      <c r="I1413" s="66"/>
      <c r="J1413" s="66"/>
      <c r="K1413" s="66"/>
      <c r="L1413" s="66"/>
      <c r="M1413" s="66"/>
      <c r="N1413" s="66"/>
      <c r="O1413" s="66"/>
      <c r="P1413" s="66"/>
      <c r="Q1413" s="66"/>
      <c r="R1413" s="66"/>
      <c r="S1413" s="66"/>
      <c r="T1413" s="66"/>
      <c r="U1413" s="66"/>
      <c r="V1413" s="66"/>
      <c r="W1413" s="66"/>
      <c r="X1413" s="66"/>
      <c r="Y1413" s="66"/>
      <c r="Z1413" s="66"/>
      <c r="AA1413" s="66"/>
      <c r="AB1413" s="66"/>
      <c r="AC1413" s="66"/>
      <c r="AD1413" s="66"/>
      <c r="AE1413" s="66"/>
      <c r="AF1413" s="66"/>
      <c r="AG1413" s="66"/>
      <c r="AH1413" s="66"/>
      <c r="AI1413" s="66"/>
      <c r="AJ1413" s="66"/>
      <c r="AK1413" s="66"/>
      <c r="AL1413" s="66"/>
      <c r="AM1413" s="66"/>
      <c r="AN1413" s="66"/>
      <c r="AO1413" s="66"/>
      <c r="AP1413" s="66"/>
      <c r="AQ1413" s="66"/>
      <c r="AR1413" s="66"/>
      <c r="AS1413" s="66"/>
      <c r="AT1413" s="66"/>
      <c r="AU1413" s="66"/>
      <c r="AV1413" s="66"/>
      <c r="AW1413" s="66"/>
      <c r="AX1413" s="66"/>
      <c r="AY1413" s="66"/>
      <c r="AZ1413" s="66"/>
      <c r="BA1413" s="66"/>
      <c r="BB1413" s="66"/>
      <c r="BC1413" s="66"/>
      <c r="BD1413" s="66"/>
      <c r="BE1413" s="66"/>
      <c r="BF1413" s="66"/>
      <c r="BG1413" s="66"/>
      <c r="BH1413" s="66"/>
      <c r="BI1413" s="66"/>
      <c r="BJ1413" s="66"/>
    </row>
    <row r="1414" spans="4:62">
      <c r="D1414" s="66"/>
      <c r="E1414" s="66"/>
      <c r="F1414" s="66"/>
      <c r="G1414" s="66"/>
      <c r="H1414" s="66"/>
      <c r="I1414" s="66"/>
      <c r="J1414" s="66"/>
      <c r="K1414" s="66"/>
      <c r="L1414" s="66"/>
      <c r="M1414" s="66"/>
      <c r="N1414" s="66"/>
      <c r="O1414" s="66"/>
      <c r="P1414" s="66"/>
      <c r="Q1414" s="66"/>
      <c r="R1414" s="66"/>
      <c r="S1414" s="66"/>
      <c r="T1414" s="66"/>
      <c r="U1414" s="66"/>
      <c r="V1414" s="66"/>
      <c r="W1414" s="66"/>
      <c r="X1414" s="66"/>
      <c r="Y1414" s="66"/>
      <c r="Z1414" s="66"/>
      <c r="AA1414" s="66"/>
      <c r="AB1414" s="66"/>
      <c r="AC1414" s="66"/>
      <c r="AD1414" s="66"/>
      <c r="AE1414" s="66"/>
      <c r="AF1414" s="66"/>
      <c r="AG1414" s="66"/>
      <c r="AH1414" s="66"/>
      <c r="AI1414" s="66"/>
      <c r="AJ1414" s="66"/>
      <c r="AK1414" s="66"/>
      <c r="AL1414" s="66"/>
      <c r="AM1414" s="66"/>
      <c r="AN1414" s="66"/>
      <c r="AO1414" s="66"/>
      <c r="AP1414" s="66"/>
      <c r="AQ1414" s="66"/>
      <c r="AR1414" s="66"/>
      <c r="AS1414" s="66"/>
      <c r="AT1414" s="66"/>
      <c r="AU1414" s="66"/>
      <c r="AV1414" s="66"/>
      <c r="AW1414" s="66"/>
      <c r="AX1414" s="66"/>
      <c r="AY1414" s="66"/>
      <c r="AZ1414" s="66"/>
      <c r="BA1414" s="66"/>
      <c r="BB1414" s="66"/>
      <c r="BC1414" s="66"/>
      <c r="BD1414" s="66"/>
      <c r="BE1414" s="66"/>
      <c r="BF1414" s="66"/>
      <c r="BG1414" s="66"/>
      <c r="BH1414" s="66"/>
      <c r="BI1414" s="66"/>
      <c r="BJ1414" s="66"/>
    </row>
    <row r="1415" spans="4:62">
      <c r="D1415" s="66"/>
      <c r="E1415" s="66"/>
      <c r="F1415" s="66"/>
      <c r="G1415" s="66"/>
      <c r="H1415" s="66"/>
      <c r="I1415" s="66"/>
      <c r="J1415" s="66"/>
      <c r="K1415" s="66"/>
      <c r="L1415" s="66"/>
      <c r="M1415" s="66"/>
      <c r="N1415" s="66"/>
      <c r="O1415" s="66"/>
      <c r="P1415" s="66"/>
      <c r="Q1415" s="66"/>
      <c r="R1415" s="66"/>
      <c r="S1415" s="66"/>
      <c r="T1415" s="66"/>
      <c r="U1415" s="66"/>
      <c r="V1415" s="66"/>
      <c r="W1415" s="66"/>
      <c r="X1415" s="66"/>
      <c r="Y1415" s="66"/>
      <c r="Z1415" s="66"/>
      <c r="AA1415" s="66"/>
      <c r="AB1415" s="66"/>
      <c r="AC1415" s="66"/>
      <c r="AD1415" s="66"/>
      <c r="AE1415" s="66"/>
      <c r="AF1415" s="66"/>
      <c r="AG1415" s="66"/>
      <c r="AH1415" s="66"/>
      <c r="AI1415" s="66"/>
      <c r="AJ1415" s="66"/>
      <c r="AK1415" s="66"/>
      <c r="AL1415" s="66"/>
      <c r="AM1415" s="66"/>
      <c r="AN1415" s="66"/>
      <c r="AO1415" s="66"/>
      <c r="AP1415" s="66"/>
      <c r="AQ1415" s="66"/>
      <c r="AR1415" s="66"/>
      <c r="AS1415" s="66"/>
      <c r="AT1415" s="66"/>
      <c r="AU1415" s="66"/>
      <c r="AV1415" s="66"/>
      <c r="AW1415" s="66"/>
      <c r="AX1415" s="66"/>
      <c r="AY1415" s="66"/>
      <c r="AZ1415" s="66"/>
      <c r="BA1415" s="66"/>
      <c r="BB1415" s="66"/>
      <c r="BC1415" s="66"/>
      <c r="BD1415" s="66"/>
      <c r="BE1415" s="66"/>
      <c r="BF1415" s="66"/>
      <c r="BG1415" s="66"/>
      <c r="BH1415" s="66"/>
      <c r="BI1415" s="66"/>
      <c r="BJ1415" s="66"/>
    </row>
    <row r="1416" spans="4:62">
      <c r="D1416" s="66"/>
      <c r="E1416" s="66"/>
      <c r="F1416" s="66"/>
      <c r="G1416" s="66"/>
      <c r="H1416" s="66"/>
      <c r="I1416" s="66"/>
      <c r="J1416" s="66"/>
      <c r="K1416" s="66"/>
      <c r="L1416" s="66"/>
      <c r="M1416" s="66"/>
      <c r="N1416" s="66"/>
      <c r="O1416" s="66"/>
      <c r="P1416" s="66"/>
      <c r="Q1416" s="66"/>
      <c r="R1416" s="66"/>
      <c r="S1416" s="66"/>
      <c r="T1416" s="66"/>
      <c r="U1416" s="66"/>
      <c r="V1416" s="66"/>
      <c r="W1416" s="66"/>
      <c r="X1416" s="66"/>
      <c r="Y1416" s="66"/>
      <c r="Z1416" s="66"/>
      <c r="AA1416" s="66"/>
      <c r="AB1416" s="66"/>
      <c r="AC1416" s="66"/>
      <c r="AD1416" s="66"/>
      <c r="AE1416" s="66"/>
      <c r="AF1416" s="66"/>
      <c r="AG1416" s="66"/>
      <c r="AH1416" s="66"/>
      <c r="AI1416" s="66"/>
      <c r="AJ1416" s="66"/>
      <c r="AK1416" s="66"/>
      <c r="AL1416" s="66"/>
      <c r="AM1416" s="66"/>
      <c r="AN1416" s="66"/>
      <c r="AO1416" s="66"/>
      <c r="AP1416" s="66"/>
      <c r="AQ1416" s="66"/>
      <c r="AR1416" s="66"/>
      <c r="AS1416" s="66"/>
      <c r="AT1416" s="66"/>
      <c r="AU1416" s="66"/>
      <c r="AV1416" s="66"/>
      <c r="AW1416" s="66"/>
      <c r="AX1416" s="66"/>
      <c r="AY1416" s="66"/>
      <c r="AZ1416" s="66"/>
      <c r="BA1416" s="66"/>
      <c r="BB1416" s="66"/>
      <c r="BC1416" s="66"/>
      <c r="BD1416" s="66"/>
      <c r="BE1416" s="66"/>
      <c r="BF1416" s="66"/>
      <c r="BG1416" s="66"/>
      <c r="BH1416" s="66"/>
      <c r="BI1416" s="66"/>
      <c r="BJ1416" s="66"/>
    </row>
    <row r="1417" spans="4:62">
      <c r="D1417" s="66"/>
      <c r="E1417" s="66"/>
      <c r="F1417" s="66"/>
      <c r="G1417" s="66"/>
      <c r="H1417" s="66"/>
      <c r="I1417" s="66"/>
      <c r="J1417" s="66"/>
      <c r="K1417" s="66"/>
      <c r="L1417" s="66"/>
      <c r="M1417" s="66"/>
      <c r="N1417" s="66"/>
      <c r="O1417" s="66"/>
      <c r="P1417" s="66"/>
      <c r="Q1417" s="66"/>
      <c r="R1417" s="66"/>
      <c r="S1417" s="66"/>
      <c r="T1417" s="66"/>
      <c r="U1417" s="66"/>
      <c r="V1417" s="66"/>
      <c r="W1417" s="66"/>
      <c r="X1417" s="66"/>
      <c r="Y1417" s="66"/>
      <c r="Z1417" s="66"/>
      <c r="AA1417" s="66"/>
      <c r="AB1417" s="66"/>
      <c r="AC1417" s="66"/>
      <c r="AD1417" s="66"/>
      <c r="AE1417" s="66"/>
      <c r="AF1417" s="66"/>
      <c r="AG1417" s="66"/>
      <c r="AH1417" s="66"/>
      <c r="AI1417" s="66"/>
      <c r="AJ1417" s="66"/>
      <c r="AK1417" s="66"/>
      <c r="AL1417" s="66"/>
      <c r="AM1417" s="66"/>
      <c r="AN1417" s="66"/>
      <c r="AO1417" s="66"/>
      <c r="AP1417" s="66"/>
      <c r="AQ1417" s="66"/>
      <c r="AR1417" s="66"/>
      <c r="AS1417" s="66"/>
      <c r="AT1417" s="66"/>
      <c r="AU1417" s="66"/>
      <c r="AV1417" s="66"/>
      <c r="AW1417" s="66"/>
      <c r="AX1417" s="66"/>
      <c r="AY1417" s="66"/>
      <c r="AZ1417" s="66"/>
      <c r="BA1417" s="66"/>
      <c r="BB1417" s="66"/>
      <c r="BC1417" s="66"/>
      <c r="BD1417" s="66"/>
      <c r="BE1417" s="66"/>
      <c r="BF1417" s="66"/>
      <c r="BG1417" s="66"/>
      <c r="BH1417" s="66"/>
      <c r="BI1417" s="66"/>
      <c r="BJ1417" s="66"/>
    </row>
    <row r="1418" spans="4:62">
      <c r="D1418" s="66"/>
      <c r="E1418" s="66"/>
      <c r="F1418" s="66"/>
      <c r="G1418" s="66"/>
      <c r="H1418" s="66"/>
      <c r="I1418" s="66"/>
      <c r="J1418" s="66"/>
      <c r="K1418" s="66"/>
      <c r="L1418" s="66"/>
      <c r="M1418" s="66"/>
      <c r="N1418" s="66"/>
      <c r="O1418" s="66"/>
      <c r="P1418" s="66"/>
      <c r="Q1418" s="66"/>
      <c r="R1418" s="66"/>
      <c r="S1418" s="66"/>
      <c r="T1418" s="66"/>
      <c r="U1418" s="66"/>
      <c r="V1418" s="66"/>
      <c r="W1418" s="66"/>
      <c r="X1418" s="66"/>
      <c r="Y1418" s="66"/>
      <c r="Z1418" s="66"/>
      <c r="AA1418" s="66"/>
      <c r="AB1418" s="66"/>
      <c r="AC1418" s="66"/>
      <c r="AD1418" s="66"/>
      <c r="AE1418" s="66"/>
      <c r="AF1418" s="66"/>
      <c r="AG1418" s="66"/>
      <c r="AH1418" s="66"/>
      <c r="AI1418" s="66"/>
      <c r="AJ1418" s="66"/>
      <c r="AK1418" s="66"/>
      <c r="AL1418" s="66"/>
      <c r="AM1418" s="66"/>
      <c r="AN1418" s="66"/>
      <c r="AO1418" s="66"/>
      <c r="AP1418" s="66"/>
      <c r="AQ1418" s="66"/>
      <c r="AR1418" s="66"/>
      <c r="AS1418" s="66"/>
      <c r="AT1418" s="66"/>
      <c r="AU1418" s="66"/>
      <c r="AV1418" s="66"/>
      <c r="AW1418" s="66"/>
      <c r="AX1418" s="66"/>
      <c r="AY1418" s="66"/>
      <c r="AZ1418" s="66"/>
      <c r="BA1418" s="66"/>
      <c r="BB1418" s="66"/>
      <c r="BC1418" s="66"/>
      <c r="BD1418" s="66"/>
      <c r="BE1418" s="66"/>
      <c r="BF1418" s="66"/>
      <c r="BG1418" s="66"/>
      <c r="BH1418" s="66"/>
      <c r="BI1418" s="66"/>
      <c r="BJ1418" s="66"/>
    </row>
    <row r="1419" spans="4:62">
      <c r="D1419" s="66"/>
      <c r="E1419" s="66"/>
      <c r="F1419" s="66"/>
      <c r="G1419" s="66"/>
      <c r="H1419" s="66"/>
      <c r="I1419" s="66"/>
      <c r="J1419" s="66"/>
      <c r="K1419" s="66"/>
      <c r="L1419" s="66"/>
      <c r="M1419" s="66"/>
      <c r="N1419" s="66"/>
      <c r="O1419" s="66"/>
      <c r="P1419" s="66"/>
      <c r="Q1419" s="66"/>
      <c r="R1419" s="66"/>
      <c r="S1419" s="66"/>
      <c r="T1419" s="66"/>
      <c r="U1419" s="66"/>
      <c r="V1419" s="66"/>
      <c r="W1419" s="66"/>
      <c r="X1419" s="66"/>
      <c r="Y1419" s="66"/>
      <c r="Z1419" s="66"/>
      <c r="AA1419" s="66"/>
      <c r="AB1419" s="66"/>
      <c r="AC1419" s="66"/>
      <c r="AD1419" s="66"/>
      <c r="AE1419" s="66"/>
      <c r="AF1419" s="66"/>
      <c r="AG1419" s="66"/>
      <c r="AH1419" s="66"/>
      <c r="AI1419" s="66"/>
      <c r="AJ1419" s="66"/>
      <c r="AK1419" s="66"/>
      <c r="AL1419" s="66"/>
      <c r="AM1419" s="66"/>
      <c r="AN1419" s="66"/>
      <c r="AO1419" s="66"/>
      <c r="AP1419" s="66"/>
      <c r="AQ1419" s="66"/>
      <c r="AR1419" s="66"/>
      <c r="AS1419" s="66"/>
      <c r="AT1419" s="66"/>
      <c r="AU1419" s="66"/>
      <c r="AV1419" s="66"/>
      <c r="AW1419" s="66"/>
      <c r="AX1419" s="66"/>
      <c r="AY1419" s="66"/>
      <c r="AZ1419" s="66"/>
      <c r="BA1419" s="66"/>
      <c r="BB1419" s="66"/>
      <c r="BC1419" s="66"/>
      <c r="BD1419" s="66"/>
      <c r="BE1419" s="66"/>
      <c r="BF1419" s="66"/>
      <c r="BG1419" s="66"/>
      <c r="BH1419" s="66"/>
      <c r="BI1419" s="66"/>
      <c r="BJ1419" s="66"/>
    </row>
    <row r="1420" spans="4:62">
      <c r="D1420" s="66"/>
      <c r="E1420" s="66"/>
      <c r="F1420" s="66"/>
      <c r="G1420" s="66"/>
      <c r="H1420" s="66"/>
      <c r="I1420" s="66"/>
      <c r="J1420" s="66"/>
      <c r="K1420" s="66"/>
      <c r="L1420" s="66"/>
      <c r="M1420" s="66"/>
      <c r="N1420" s="66"/>
      <c r="O1420" s="66"/>
      <c r="P1420" s="66"/>
      <c r="Q1420" s="66"/>
      <c r="R1420" s="66"/>
      <c r="S1420" s="66"/>
      <c r="T1420" s="66"/>
      <c r="U1420" s="66"/>
      <c r="V1420" s="66"/>
      <c r="W1420" s="66"/>
      <c r="X1420" s="66"/>
      <c r="Y1420" s="66"/>
      <c r="Z1420" s="66"/>
      <c r="AA1420" s="66"/>
      <c r="AB1420" s="66"/>
      <c r="AC1420" s="66"/>
      <c r="AD1420" s="66"/>
      <c r="AE1420" s="66"/>
      <c r="AF1420" s="66"/>
      <c r="AG1420" s="66"/>
      <c r="AH1420" s="66"/>
      <c r="AI1420" s="66"/>
      <c r="AJ1420" s="66"/>
      <c r="AK1420" s="66"/>
      <c r="AL1420" s="66"/>
      <c r="AM1420" s="66"/>
      <c r="AN1420" s="66"/>
      <c r="AO1420" s="66"/>
      <c r="AP1420" s="66"/>
      <c r="AQ1420" s="66"/>
      <c r="AR1420" s="66"/>
      <c r="AS1420" s="66"/>
      <c r="AT1420" s="66"/>
      <c r="AU1420" s="66"/>
      <c r="AV1420" s="66"/>
      <c r="AW1420" s="66"/>
      <c r="AX1420" s="66"/>
      <c r="AY1420" s="66"/>
      <c r="AZ1420" s="66"/>
      <c r="BA1420" s="66"/>
      <c r="BB1420" s="66"/>
      <c r="BC1420" s="66"/>
      <c r="BD1420" s="66"/>
      <c r="BE1420" s="66"/>
      <c r="BF1420" s="66"/>
      <c r="BG1420" s="66"/>
      <c r="BH1420" s="66"/>
      <c r="BI1420" s="66"/>
      <c r="BJ1420" s="66"/>
    </row>
    <row r="1421" spans="4:62">
      <c r="D1421" s="66"/>
      <c r="E1421" s="66"/>
      <c r="F1421" s="66"/>
      <c r="G1421" s="66"/>
      <c r="H1421" s="66"/>
      <c r="I1421" s="66"/>
      <c r="J1421" s="66"/>
      <c r="K1421" s="66"/>
      <c r="L1421" s="66"/>
      <c r="M1421" s="66"/>
      <c r="N1421" s="66"/>
      <c r="O1421" s="66"/>
      <c r="P1421" s="66"/>
      <c r="Q1421" s="66"/>
      <c r="R1421" s="66"/>
      <c r="S1421" s="66"/>
      <c r="T1421" s="66"/>
      <c r="U1421" s="66"/>
      <c r="V1421" s="66"/>
      <c r="W1421" s="66"/>
      <c r="X1421" s="66"/>
      <c r="Y1421" s="66"/>
      <c r="Z1421" s="66"/>
      <c r="AA1421" s="66"/>
      <c r="AB1421" s="66"/>
      <c r="AC1421" s="66"/>
      <c r="AD1421" s="66"/>
      <c r="AE1421" s="66"/>
      <c r="AF1421" s="66"/>
      <c r="AG1421" s="66"/>
      <c r="AH1421" s="66"/>
      <c r="AI1421" s="66"/>
      <c r="AJ1421" s="66"/>
      <c r="AK1421" s="66"/>
      <c r="AL1421" s="66"/>
      <c r="AM1421" s="66"/>
      <c r="AN1421" s="66"/>
      <c r="AO1421" s="66"/>
      <c r="AP1421" s="66"/>
      <c r="AQ1421" s="66"/>
      <c r="AR1421" s="66"/>
      <c r="AS1421" s="66"/>
      <c r="AT1421" s="66"/>
      <c r="AU1421" s="66"/>
      <c r="AV1421" s="66"/>
      <c r="AW1421" s="66"/>
      <c r="AX1421" s="66"/>
      <c r="AY1421" s="66"/>
      <c r="AZ1421" s="66"/>
      <c r="BA1421" s="66"/>
      <c r="BB1421" s="66"/>
      <c r="BC1421" s="66"/>
      <c r="BD1421" s="66"/>
      <c r="BE1421" s="66"/>
      <c r="BF1421" s="66"/>
      <c r="BG1421" s="66"/>
      <c r="BH1421" s="66"/>
      <c r="BI1421" s="66"/>
      <c r="BJ1421" s="66"/>
    </row>
    <row r="1422" spans="4:62">
      <c r="D1422" s="66"/>
      <c r="E1422" s="66"/>
      <c r="F1422" s="66"/>
      <c r="G1422" s="66"/>
      <c r="H1422" s="66"/>
      <c r="I1422" s="66"/>
      <c r="J1422" s="66"/>
      <c r="K1422" s="66"/>
      <c r="L1422" s="66"/>
      <c r="M1422" s="66"/>
      <c r="N1422" s="66"/>
      <c r="O1422" s="66"/>
      <c r="P1422" s="66"/>
      <c r="Q1422" s="66"/>
      <c r="R1422" s="66"/>
      <c r="S1422" s="66"/>
      <c r="T1422" s="66"/>
      <c r="U1422" s="66"/>
      <c r="V1422" s="66"/>
      <c r="W1422" s="66"/>
      <c r="X1422" s="66"/>
      <c r="Y1422" s="66"/>
      <c r="Z1422" s="66"/>
      <c r="AA1422" s="66"/>
      <c r="AB1422" s="66"/>
      <c r="AC1422" s="66"/>
      <c r="AD1422" s="66"/>
      <c r="AE1422" s="66"/>
      <c r="AF1422" s="66"/>
      <c r="AG1422" s="66"/>
      <c r="AH1422" s="66"/>
      <c r="AI1422" s="66"/>
      <c r="AJ1422" s="66"/>
      <c r="AK1422" s="66"/>
      <c r="AL1422" s="66"/>
      <c r="AM1422" s="66"/>
      <c r="AN1422" s="66"/>
      <c r="AO1422" s="66"/>
      <c r="AP1422" s="66"/>
      <c r="AQ1422" s="66"/>
      <c r="AR1422" s="66"/>
      <c r="AS1422" s="66"/>
      <c r="AT1422" s="66"/>
      <c r="AU1422" s="66"/>
      <c r="AV1422" s="66"/>
      <c r="AW1422" s="66"/>
      <c r="AX1422" s="66"/>
      <c r="AY1422" s="66"/>
      <c r="AZ1422" s="66"/>
      <c r="BA1422" s="66"/>
      <c r="BB1422" s="66"/>
      <c r="BC1422" s="66"/>
      <c r="BD1422" s="66"/>
      <c r="BE1422" s="66"/>
      <c r="BF1422" s="66"/>
      <c r="BG1422" s="66"/>
      <c r="BH1422" s="66"/>
      <c r="BI1422" s="66"/>
      <c r="BJ1422" s="66"/>
    </row>
    <row r="1423" spans="4:62">
      <c r="D1423" s="66"/>
      <c r="E1423" s="66"/>
      <c r="F1423" s="66"/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66"/>
      <c r="S1423" s="66"/>
      <c r="T1423" s="66"/>
      <c r="U1423" s="66"/>
      <c r="V1423" s="66"/>
      <c r="W1423" s="66"/>
      <c r="X1423" s="66"/>
      <c r="Y1423" s="66"/>
      <c r="Z1423" s="66"/>
      <c r="AA1423" s="66"/>
      <c r="AB1423" s="66"/>
      <c r="AC1423" s="66"/>
      <c r="AD1423" s="66"/>
      <c r="AE1423" s="66"/>
      <c r="AF1423" s="66"/>
      <c r="AG1423" s="66"/>
      <c r="AH1423" s="66"/>
      <c r="AI1423" s="66"/>
      <c r="AJ1423" s="66"/>
      <c r="AK1423" s="66"/>
      <c r="AL1423" s="66"/>
      <c r="AM1423" s="66"/>
      <c r="AN1423" s="66"/>
      <c r="AO1423" s="66"/>
      <c r="AP1423" s="66"/>
      <c r="AQ1423" s="66"/>
      <c r="AR1423" s="66"/>
      <c r="AS1423" s="66"/>
      <c r="AT1423" s="66"/>
      <c r="AU1423" s="66"/>
      <c r="AV1423" s="66"/>
      <c r="AW1423" s="66"/>
      <c r="AX1423" s="66"/>
      <c r="AY1423" s="66"/>
      <c r="AZ1423" s="66"/>
      <c r="BA1423" s="66"/>
      <c r="BB1423" s="66"/>
      <c r="BC1423" s="66"/>
      <c r="BD1423" s="66"/>
      <c r="BE1423" s="66"/>
      <c r="BF1423" s="66"/>
      <c r="BG1423" s="66"/>
      <c r="BH1423" s="66"/>
      <c r="BI1423" s="66"/>
      <c r="BJ1423" s="66"/>
    </row>
    <row r="1424" spans="4:62">
      <c r="D1424" s="66"/>
      <c r="E1424" s="66"/>
      <c r="F1424" s="66"/>
      <c r="G1424" s="66"/>
      <c r="H1424" s="66"/>
      <c r="I1424" s="66"/>
      <c r="J1424" s="66"/>
      <c r="K1424" s="66"/>
      <c r="L1424" s="66"/>
      <c r="M1424" s="66"/>
      <c r="N1424" s="66"/>
      <c r="O1424" s="66"/>
      <c r="P1424" s="66"/>
      <c r="Q1424" s="66"/>
      <c r="R1424" s="66"/>
      <c r="S1424" s="66"/>
      <c r="T1424" s="66"/>
      <c r="U1424" s="66"/>
      <c r="V1424" s="66"/>
      <c r="W1424" s="66"/>
      <c r="X1424" s="66"/>
      <c r="Y1424" s="66"/>
      <c r="Z1424" s="66"/>
      <c r="AA1424" s="66"/>
      <c r="AB1424" s="66"/>
      <c r="AC1424" s="66"/>
      <c r="AD1424" s="66"/>
      <c r="AE1424" s="66"/>
      <c r="AF1424" s="66"/>
      <c r="AG1424" s="66"/>
      <c r="AH1424" s="66"/>
      <c r="AI1424" s="66"/>
      <c r="AJ1424" s="66"/>
      <c r="AK1424" s="66"/>
      <c r="AL1424" s="66"/>
      <c r="AM1424" s="66"/>
      <c r="AN1424" s="66"/>
      <c r="AO1424" s="66"/>
      <c r="AP1424" s="66"/>
      <c r="AQ1424" s="66"/>
      <c r="AR1424" s="66"/>
      <c r="AS1424" s="66"/>
      <c r="AT1424" s="66"/>
      <c r="AU1424" s="66"/>
      <c r="AV1424" s="66"/>
      <c r="AW1424" s="66"/>
      <c r="AX1424" s="66"/>
      <c r="AY1424" s="66"/>
      <c r="AZ1424" s="66"/>
      <c r="BA1424" s="66"/>
      <c r="BB1424" s="66"/>
      <c r="BC1424" s="66"/>
      <c r="BD1424" s="66"/>
      <c r="BE1424" s="66"/>
      <c r="BF1424" s="66"/>
      <c r="BG1424" s="66"/>
      <c r="BH1424" s="66"/>
      <c r="BI1424" s="66"/>
      <c r="BJ1424" s="66"/>
    </row>
    <row r="1425" spans="4:62">
      <c r="D1425" s="66"/>
      <c r="E1425" s="66"/>
      <c r="F1425" s="66"/>
      <c r="G1425" s="66"/>
      <c r="H1425" s="66"/>
      <c r="I1425" s="66"/>
      <c r="J1425" s="66"/>
      <c r="K1425" s="66"/>
      <c r="L1425" s="66"/>
      <c r="M1425" s="66"/>
      <c r="N1425" s="66"/>
      <c r="O1425" s="66"/>
      <c r="P1425" s="66"/>
      <c r="Q1425" s="66"/>
      <c r="R1425" s="66"/>
      <c r="S1425" s="66"/>
      <c r="T1425" s="66"/>
      <c r="U1425" s="66"/>
      <c r="V1425" s="66"/>
      <c r="W1425" s="66"/>
      <c r="X1425" s="66"/>
      <c r="Y1425" s="66"/>
      <c r="Z1425" s="66"/>
      <c r="AA1425" s="66"/>
      <c r="AB1425" s="66"/>
      <c r="AC1425" s="66"/>
      <c r="AD1425" s="66"/>
      <c r="AE1425" s="66"/>
      <c r="AF1425" s="66"/>
      <c r="AG1425" s="66"/>
      <c r="AH1425" s="66"/>
      <c r="AI1425" s="66"/>
      <c r="AJ1425" s="66"/>
      <c r="AK1425" s="66"/>
      <c r="AL1425" s="66"/>
      <c r="AM1425" s="66"/>
      <c r="AN1425" s="66"/>
      <c r="AO1425" s="66"/>
      <c r="AP1425" s="66"/>
      <c r="AQ1425" s="66"/>
      <c r="AR1425" s="66"/>
      <c r="AS1425" s="66"/>
      <c r="AT1425" s="66"/>
      <c r="AU1425" s="66"/>
      <c r="AV1425" s="66"/>
      <c r="AW1425" s="66"/>
      <c r="AX1425" s="66"/>
      <c r="AY1425" s="66"/>
      <c r="AZ1425" s="66"/>
      <c r="BA1425" s="66"/>
      <c r="BB1425" s="66"/>
      <c r="BC1425" s="66"/>
      <c r="BD1425" s="66"/>
      <c r="BE1425" s="66"/>
      <c r="BF1425" s="66"/>
      <c r="BG1425" s="66"/>
      <c r="BH1425" s="66"/>
      <c r="BI1425" s="66"/>
      <c r="BJ1425" s="66"/>
    </row>
    <row r="1426" spans="4:62">
      <c r="D1426" s="66"/>
      <c r="E1426" s="66"/>
      <c r="F1426" s="66"/>
      <c r="G1426" s="66"/>
      <c r="H1426" s="66"/>
      <c r="I1426" s="66"/>
      <c r="J1426" s="66"/>
      <c r="K1426" s="66"/>
      <c r="L1426" s="66"/>
      <c r="M1426" s="66"/>
      <c r="N1426" s="66"/>
      <c r="O1426" s="66"/>
      <c r="P1426" s="66"/>
      <c r="Q1426" s="66"/>
      <c r="R1426" s="66"/>
      <c r="S1426" s="66"/>
      <c r="T1426" s="66"/>
      <c r="U1426" s="66"/>
      <c r="V1426" s="66"/>
      <c r="W1426" s="66"/>
      <c r="X1426" s="66"/>
      <c r="Y1426" s="66"/>
      <c r="Z1426" s="66"/>
      <c r="AA1426" s="66"/>
      <c r="AB1426" s="66"/>
      <c r="AC1426" s="66"/>
      <c r="AD1426" s="66"/>
      <c r="AE1426" s="66"/>
      <c r="AF1426" s="66"/>
      <c r="AG1426" s="66"/>
      <c r="AH1426" s="66"/>
      <c r="AI1426" s="66"/>
      <c r="AJ1426" s="66"/>
      <c r="AK1426" s="66"/>
      <c r="AL1426" s="66"/>
      <c r="AM1426" s="66"/>
      <c r="AN1426" s="66"/>
      <c r="AO1426" s="66"/>
      <c r="AP1426" s="66"/>
      <c r="AQ1426" s="66"/>
      <c r="AR1426" s="66"/>
      <c r="AS1426" s="66"/>
      <c r="AT1426" s="66"/>
      <c r="AU1426" s="66"/>
      <c r="AV1426" s="66"/>
      <c r="AW1426" s="66"/>
      <c r="AX1426" s="66"/>
      <c r="AY1426" s="66"/>
      <c r="AZ1426" s="66"/>
      <c r="BA1426" s="66"/>
      <c r="BB1426" s="66"/>
      <c r="BC1426" s="66"/>
      <c r="BD1426" s="66"/>
      <c r="BE1426" s="66"/>
      <c r="BF1426" s="66"/>
      <c r="BG1426" s="66"/>
      <c r="BH1426" s="66"/>
      <c r="BI1426" s="66"/>
      <c r="BJ1426" s="66"/>
    </row>
    <row r="1427" spans="4:62">
      <c r="D1427" s="66"/>
      <c r="E1427" s="66"/>
      <c r="F1427" s="66"/>
      <c r="G1427" s="66"/>
      <c r="H1427" s="66"/>
      <c r="I1427" s="66"/>
      <c r="J1427" s="66"/>
      <c r="K1427" s="66"/>
      <c r="L1427" s="66"/>
      <c r="M1427" s="66"/>
      <c r="N1427" s="66"/>
      <c r="O1427" s="66"/>
      <c r="P1427" s="66"/>
      <c r="Q1427" s="66"/>
      <c r="R1427" s="66"/>
      <c r="S1427" s="66"/>
      <c r="T1427" s="66"/>
      <c r="U1427" s="66"/>
      <c r="V1427" s="66"/>
      <c r="W1427" s="66"/>
      <c r="X1427" s="66"/>
      <c r="Y1427" s="66"/>
      <c r="Z1427" s="66"/>
      <c r="AA1427" s="66"/>
      <c r="AB1427" s="66"/>
      <c r="AC1427" s="66"/>
      <c r="AD1427" s="66"/>
      <c r="AE1427" s="66"/>
      <c r="AF1427" s="66"/>
      <c r="AG1427" s="66"/>
      <c r="AH1427" s="66"/>
      <c r="AI1427" s="66"/>
      <c r="AJ1427" s="66"/>
      <c r="AK1427" s="66"/>
      <c r="AL1427" s="66"/>
      <c r="AM1427" s="66"/>
      <c r="AN1427" s="66"/>
      <c r="AO1427" s="66"/>
      <c r="AP1427" s="66"/>
      <c r="AQ1427" s="66"/>
      <c r="AR1427" s="66"/>
      <c r="AS1427" s="66"/>
      <c r="AT1427" s="66"/>
      <c r="AU1427" s="66"/>
      <c r="AV1427" s="66"/>
      <c r="AW1427" s="66"/>
      <c r="AX1427" s="66"/>
      <c r="AY1427" s="66"/>
      <c r="AZ1427" s="66"/>
      <c r="BA1427" s="66"/>
      <c r="BB1427" s="66"/>
      <c r="BC1427" s="66"/>
      <c r="BD1427" s="66"/>
      <c r="BE1427" s="66"/>
      <c r="BF1427" s="66"/>
      <c r="BG1427" s="66"/>
      <c r="BH1427" s="66"/>
      <c r="BI1427" s="66"/>
      <c r="BJ1427" s="66"/>
    </row>
    <row r="1428" spans="4:62">
      <c r="D1428" s="66"/>
      <c r="E1428" s="66"/>
      <c r="F1428" s="66"/>
      <c r="G1428" s="66"/>
      <c r="H1428" s="66"/>
      <c r="I1428" s="66"/>
      <c r="J1428" s="66"/>
      <c r="K1428" s="66"/>
      <c r="L1428" s="66"/>
      <c r="M1428" s="66"/>
      <c r="N1428" s="66"/>
      <c r="O1428" s="66"/>
      <c r="P1428" s="66"/>
      <c r="Q1428" s="66"/>
      <c r="R1428" s="66"/>
      <c r="S1428" s="66"/>
      <c r="T1428" s="66"/>
      <c r="U1428" s="66"/>
      <c r="V1428" s="66"/>
      <c r="W1428" s="66"/>
      <c r="X1428" s="66"/>
      <c r="Y1428" s="66"/>
      <c r="Z1428" s="66"/>
      <c r="AA1428" s="66"/>
      <c r="AB1428" s="66"/>
      <c r="AC1428" s="66"/>
      <c r="AD1428" s="66"/>
      <c r="AE1428" s="66"/>
      <c r="AF1428" s="66"/>
      <c r="AG1428" s="66"/>
      <c r="AH1428" s="66"/>
      <c r="AI1428" s="66"/>
      <c r="AJ1428" s="66"/>
      <c r="AK1428" s="66"/>
      <c r="AL1428" s="66"/>
      <c r="AM1428" s="66"/>
      <c r="AN1428" s="66"/>
      <c r="AO1428" s="66"/>
      <c r="AP1428" s="66"/>
      <c r="AQ1428" s="66"/>
      <c r="AR1428" s="66"/>
      <c r="AS1428" s="66"/>
      <c r="AT1428" s="66"/>
      <c r="AU1428" s="66"/>
      <c r="AV1428" s="66"/>
      <c r="AW1428" s="66"/>
      <c r="AX1428" s="66"/>
      <c r="AY1428" s="66"/>
      <c r="AZ1428" s="66"/>
      <c r="BA1428" s="66"/>
      <c r="BB1428" s="66"/>
      <c r="BC1428" s="66"/>
      <c r="BD1428" s="66"/>
      <c r="BE1428" s="66"/>
      <c r="BF1428" s="66"/>
      <c r="BG1428" s="66"/>
      <c r="BH1428" s="66"/>
      <c r="BI1428" s="66"/>
      <c r="BJ1428" s="66"/>
    </row>
    <row r="1429" spans="4:62">
      <c r="D1429" s="66"/>
      <c r="E1429" s="66"/>
      <c r="F1429" s="66"/>
      <c r="G1429" s="66"/>
      <c r="H1429" s="66"/>
      <c r="I1429" s="66"/>
      <c r="J1429" s="66"/>
      <c r="K1429" s="66"/>
      <c r="L1429" s="66"/>
      <c r="M1429" s="66"/>
      <c r="N1429" s="66"/>
      <c r="O1429" s="66"/>
      <c r="P1429" s="66"/>
      <c r="Q1429" s="66"/>
      <c r="R1429" s="66"/>
      <c r="S1429" s="66"/>
      <c r="T1429" s="66"/>
      <c r="U1429" s="66"/>
      <c r="V1429" s="66"/>
      <c r="W1429" s="66"/>
      <c r="X1429" s="66"/>
      <c r="Y1429" s="66"/>
      <c r="Z1429" s="66"/>
      <c r="AA1429" s="66"/>
      <c r="AB1429" s="66"/>
      <c r="AC1429" s="66"/>
      <c r="AD1429" s="66"/>
      <c r="AE1429" s="66"/>
      <c r="AF1429" s="66"/>
      <c r="AG1429" s="66"/>
      <c r="AH1429" s="66"/>
      <c r="AI1429" s="66"/>
      <c r="AJ1429" s="66"/>
      <c r="AK1429" s="66"/>
      <c r="AL1429" s="66"/>
      <c r="AM1429" s="66"/>
      <c r="AN1429" s="66"/>
      <c r="AO1429" s="66"/>
      <c r="AP1429" s="66"/>
      <c r="AQ1429" s="66"/>
      <c r="AR1429" s="66"/>
      <c r="AS1429" s="66"/>
      <c r="AT1429" s="66"/>
      <c r="AU1429" s="66"/>
      <c r="AV1429" s="66"/>
      <c r="AW1429" s="66"/>
      <c r="AX1429" s="66"/>
      <c r="AY1429" s="66"/>
      <c r="AZ1429" s="66"/>
      <c r="BA1429" s="66"/>
      <c r="BB1429" s="66"/>
      <c r="BC1429" s="66"/>
      <c r="BD1429" s="66"/>
      <c r="BE1429" s="66"/>
      <c r="BF1429" s="66"/>
      <c r="BG1429" s="66"/>
      <c r="BH1429" s="66"/>
      <c r="BI1429" s="66"/>
      <c r="BJ1429" s="66"/>
    </row>
    <row r="1430" spans="4:62">
      <c r="D1430" s="66"/>
      <c r="E1430" s="66"/>
      <c r="F1430" s="66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6"/>
      <c r="U1430" s="66"/>
      <c r="V1430" s="66"/>
      <c r="W1430" s="66"/>
      <c r="X1430" s="66"/>
      <c r="Y1430" s="66"/>
      <c r="Z1430" s="66"/>
      <c r="AA1430" s="66"/>
      <c r="AB1430" s="66"/>
      <c r="AC1430" s="66"/>
      <c r="AD1430" s="66"/>
      <c r="AE1430" s="66"/>
      <c r="AF1430" s="66"/>
      <c r="AG1430" s="66"/>
      <c r="AH1430" s="66"/>
      <c r="AI1430" s="66"/>
      <c r="AJ1430" s="66"/>
      <c r="AK1430" s="66"/>
      <c r="AL1430" s="66"/>
      <c r="AM1430" s="66"/>
      <c r="AN1430" s="66"/>
      <c r="AO1430" s="66"/>
      <c r="AP1430" s="66"/>
      <c r="AQ1430" s="66"/>
      <c r="AR1430" s="66"/>
      <c r="AS1430" s="66"/>
      <c r="AT1430" s="66"/>
      <c r="AU1430" s="66"/>
      <c r="AV1430" s="66"/>
      <c r="AW1430" s="66"/>
      <c r="AX1430" s="66"/>
      <c r="AY1430" s="66"/>
      <c r="AZ1430" s="66"/>
      <c r="BA1430" s="66"/>
      <c r="BB1430" s="66"/>
      <c r="BC1430" s="66"/>
      <c r="BD1430" s="66"/>
      <c r="BE1430" s="66"/>
      <c r="BF1430" s="66"/>
      <c r="BG1430" s="66"/>
      <c r="BH1430" s="66"/>
      <c r="BI1430" s="66"/>
      <c r="BJ1430" s="66"/>
    </row>
    <row r="1431" spans="4:62">
      <c r="D1431" s="66"/>
      <c r="E1431" s="66"/>
      <c r="F1431" s="66"/>
      <c r="G1431" s="66"/>
      <c r="H1431" s="66"/>
      <c r="I1431" s="66"/>
      <c r="J1431" s="66"/>
      <c r="K1431" s="66"/>
      <c r="L1431" s="66"/>
      <c r="M1431" s="66"/>
      <c r="N1431" s="66"/>
      <c r="O1431" s="66"/>
      <c r="P1431" s="66"/>
      <c r="Q1431" s="66"/>
      <c r="R1431" s="66"/>
      <c r="S1431" s="66"/>
      <c r="T1431" s="66"/>
      <c r="U1431" s="66"/>
      <c r="V1431" s="66"/>
      <c r="W1431" s="66"/>
      <c r="X1431" s="66"/>
      <c r="Y1431" s="66"/>
      <c r="Z1431" s="66"/>
      <c r="AA1431" s="66"/>
      <c r="AB1431" s="66"/>
      <c r="AC1431" s="66"/>
      <c r="AD1431" s="66"/>
      <c r="AE1431" s="66"/>
      <c r="AF1431" s="66"/>
      <c r="AG1431" s="66"/>
      <c r="AH1431" s="66"/>
      <c r="AI1431" s="66"/>
      <c r="AJ1431" s="66"/>
      <c r="AK1431" s="66"/>
      <c r="AL1431" s="66"/>
      <c r="AM1431" s="66"/>
      <c r="AN1431" s="66"/>
      <c r="AO1431" s="66"/>
      <c r="AP1431" s="66"/>
      <c r="AQ1431" s="66"/>
      <c r="AR1431" s="66"/>
      <c r="AS1431" s="66"/>
      <c r="AT1431" s="66"/>
      <c r="AU1431" s="66"/>
      <c r="AV1431" s="66"/>
      <c r="AW1431" s="66"/>
      <c r="AX1431" s="66"/>
      <c r="AY1431" s="66"/>
      <c r="AZ1431" s="66"/>
      <c r="BA1431" s="66"/>
      <c r="BB1431" s="66"/>
      <c r="BC1431" s="66"/>
      <c r="BD1431" s="66"/>
      <c r="BE1431" s="66"/>
      <c r="BF1431" s="66"/>
      <c r="BG1431" s="66"/>
      <c r="BH1431" s="66"/>
      <c r="BI1431" s="66"/>
      <c r="BJ1431" s="66"/>
    </row>
    <row r="1432" spans="4:62">
      <c r="D1432" s="66"/>
      <c r="E1432" s="66"/>
      <c r="F1432" s="66"/>
      <c r="G1432" s="66"/>
      <c r="H1432" s="66"/>
      <c r="I1432" s="66"/>
      <c r="J1432" s="66"/>
      <c r="K1432" s="66"/>
      <c r="L1432" s="66"/>
      <c r="M1432" s="66"/>
      <c r="N1432" s="66"/>
      <c r="O1432" s="66"/>
      <c r="P1432" s="66"/>
      <c r="Q1432" s="66"/>
      <c r="R1432" s="66"/>
      <c r="S1432" s="66"/>
      <c r="T1432" s="66"/>
      <c r="U1432" s="66"/>
      <c r="V1432" s="66"/>
      <c r="W1432" s="66"/>
      <c r="X1432" s="66"/>
      <c r="Y1432" s="66"/>
      <c r="Z1432" s="66"/>
      <c r="AA1432" s="66"/>
      <c r="AB1432" s="66"/>
      <c r="AC1432" s="66"/>
      <c r="AD1432" s="66"/>
      <c r="AE1432" s="66"/>
      <c r="AF1432" s="66"/>
      <c r="AG1432" s="66"/>
      <c r="AH1432" s="66"/>
      <c r="AI1432" s="66"/>
      <c r="AJ1432" s="66"/>
      <c r="AK1432" s="66"/>
      <c r="AL1432" s="66"/>
      <c r="AM1432" s="66"/>
      <c r="AN1432" s="66"/>
      <c r="AO1432" s="66"/>
      <c r="AP1432" s="66"/>
      <c r="AQ1432" s="66"/>
      <c r="AR1432" s="66"/>
      <c r="AS1432" s="66"/>
      <c r="AT1432" s="66"/>
      <c r="AU1432" s="66"/>
      <c r="AV1432" s="66"/>
      <c r="AW1432" s="66"/>
      <c r="AX1432" s="66"/>
      <c r="AY1432" s="66"/>
      <c r="AZ1432" s="66"/>
      <c r="BA1432" s="66"/>
      <c r="BB1432" s="66"/>
      <c r="BC1432" s="66"/>
      <c r="BD1432" s="66"/>
      <c r="BE1432" s="66"/>
      <c r="BF1432" s="66"/>
      <c r="BG1432" s="66"/>
      <c r="BH1432" s="66"/>
      <c r="BI1432" s="66"/>
      <c r="BJ1432" s="66"/>
    </row>
    <row r="1433" spans="4:62">
      <c r="D1433" s="66"/>
      <c r="E1433" s="66"/>
      <c r="F1433" s="66"/>
      <c r="G1433" s="66"/>
      <c r="H1433" s="66"/>
      <c r="I1433" s="66"/>
      <c r="J1433" s="66"/>
      <c r="K1433" s="66"/>
      <c r="L1433" s="66"/>
      <c r="M1433" s="66"/>
      <c r="N1433" s="66"/>
      <c r="O1433" s="66"/>
      <c r="P1433" s="66"/>
      <c r="Q1433" s="66"/>
      <c r="R1433" s="66"/>
      <c r="S1433" s="66"/>
      <c r="T1433" s="66"/>
      <c r="U1433" s="66"/>
      <c r="V1433" s="66"/>
      <c r="W1433" s="66"/>
      <c r="X1433" s="66"/>
      <c r="Y1433" s="66"/>
      <c r="Z1433" s="66"/>
      <c r="AA1433" s="66"/>
      <c r="AB1433" s="66"/>
      <c r="AC1433" s="66"/>
      <c r="AD1433" s="66"/>
      <c r="AE1433" s="66"/>
      <c r="AF1433" s="66"/>
      <c r="AG1433" s="66"/>
      <c r="AH1433" s="66"/>
      <c r="AI1433" s="66"/>
      <c r="AJ1433" s="66"/>
      <c r="AK1433" s="66"/>
      <c r="AL1433" s="66"/>
      <c r="AM1433" s="66"/>
      <c r="AN1433" s="66"/>
      <c r="AO1433" s="66"/>
      <c r="AP1433" s="66"/>
      <c r="AQ1433" s="66"/>
      <c r="AR1433" s="66"/>
      <c r="AS1433" s="66"/>
      <c r="AT1433" s="66"/>
      <c r="AU1433" s="66"/>
      <c r="AV1433" s="66"/>
      <c r="AW1433" s="66"/>
      <c r="AX1433" s="66"/>
      <c r="AY1433" s="66"/>
      <c r="AZ1433" s="66"/>
      <c r="BA1433" s="66"/>
      <c r="BB1433" s="66"/>
      <c r="BC1433" s="66"/>
      <c r="BD1433" s="66"/>
      <c r="BE1433" s="66"/>
      <c r="BF1433" s="66"/>
      <c r="BG1433" s="66"/>
      <c r="BH1433" s="66"/>
      <c r="BI1433" s="66"/>
      <c r="BJ1433" s="66"/>
    </row>
    <row r="1434" spans="4:62">
      <c r="D1434" s="66"/>
      <c r="E1434" s="66"/>
      <c r="F1434" s="66"/>
      <c r="G1434" s="66"/>
      <c r="H1434" s="66"/>
      <c r="I1434" s="66"/>
      <c r="J1434" s="66"/>
      <c r="K1434" s="66"/>
      <c r="L1434" s="66"/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  <c r="X1434" s="66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66"/>
      <c r="AO1434" s="66"/>
      <c r="AP1434" s="66"/>
      <c r="AQ1434" s="66"/>
      <c r="AR1434" s="66"/>
      <c r="AS1434" s="66"/>
      <c r="AT1434" s="66"/>
      <c r="AU1434" s="66"/>
      <c r="AV1434" s="66"/>
      <c r="AW1434" s="66"/>
      <c r="AX1434" s="66"/>
      <c r="AY1434" s="66"/>
      <c r="AZ1434" s="66"/>
      <c r="BA1434" s="66"/>
      <c r="BB1434" s="66"/>
      <c r="BC1434" s="66"/>
      <c r="BD1434" s="66"/>
      <c r="BE1434" s="66"/>
      <c r="BF1434" s="66"/>
      <c r="BG1434" s="66"/>
      <c r="BH1434" s="66"/>
      <c r="BI1434" s="66"/>
      <c r="BJ1434" s="66"/>
    </row>
    <row r="1435" spans="4:62">
      <c r="D1435" s="66"/>
      <c r="E1435" s="66"/>
      <c r="F1435" s="66"/>
      <c r="G1435" s="66"/>
      <c r="H1435" s="66"/>
      <c r="I1435" s="66"/>
      <c r="J1435" s="66"/>
      <c r="K1435" s="66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  <c r="X1435" s="66"/>
      <c r="Y1435" s="66"/>
      <c r="Z1435" s="66"/>
      <c r="AA1435" s="66"/>
      <c r="AB1435" s="66"/>
      <c r="AC1435" s="66"/>
      <c r="AD1435" s="66"/>
      <c r="AE1435" s="66"/>
      <c r="AF1435" s="66"/>
      <c r="AG1435" s="66"/>
      <c r="AH1435" s="66"/>
      <c r="AI1435" s="66"/>
      <c r="AJ1435" s="66"/>
      <c r="AK1435" s="66"/>
      <c r="AL1435" s="66"/>
      <c r="AM1435" s="66"/>
      <c r="AN1435" s="66"/>
      <c r="AO1435" s="66"/>
      <c r="AP1435" s="66"/>
      <c r="AQ1435" s="66"/>
      <c r="AR1435" s="66"/>
      <c r="AS1435" s="66"/>
      <c r="AT1435" s="66"/>
      <c r="AU1435" s="66"/>
      <c r="AV1435" s="66"/>
      <c r="AW1435" s="66"/>
      <c r="AX1435" s="66"/>
      <c r="AY1435" s="66"/>
      <c r="AZ1435" s="66"/>
      <c r="BA1435" s="66"/>
      <c r="BB1435" s="66"/>
      <c r="BC1435" s="66"/>
      <c r="BD1435" s="66"/>
      <c r="BE1435" s="66"/>
      <c r="BF1435" s="66"/>
      <c r="BG1435" s="66"/>
      <c r="BH1435" s="66"/>
      <c r="BI1435" s="66"/>
      <c r="BJ1435" s="66"/>
    </row>
    <row r="1436" spans="4:62">
      <c r="D1436" s="66"/>
      <c r="E1436" s="66"/>
      <c r="F1436" s="66"/>
      <c r="G1436" s="66"/>
      <c r="H1436" s="66"/>
      <c r="I1436" s="66"/>
      <c r="J1436" s="66"/>
      <c r="K1436" s="66"/>
      <c r="L1436" s="66"/>
      <c r="M1436" s="66"/>
      <c r="N1436" s="66"/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6"/>
      <c r="Z1436" s="66"/>
      <c r="AA1436" s="66"/>
      <c r="AB1436" s="66"/>
      <c r="AC1436" s="66"/>
      <c r="AD1436" s="66"/>
      <c r="AE1436" s="66"/>
      <c r="AF1436" s="66"/>
      <c r="AG1436" s="66"/>
      <c r="AH1436" s="66"/>
      <c r="AI1436" s="66"/>
      <c r="AJ1436" s="66"/>
      <c r="AK1436" s="66"/>
      <c r="AL1436" s="66"/>
      <c r="AM1436" s="66"/>
      <c r="AN1436" s="66"/>
      <c r="AO1436" s="66"/>
      <c r="AP1436" s="66"/>
      <c r="AQ1436" s="66"/>
      <c r="AR1436" s="66"/>
      <c r="AS1436" s="66"/>
      <c r="AT1436" s="66"/>
      <c r="AU1436" s="66"/>
      <c r="AV1436" s="66"/>
      <c r="AW1436" s="66"/>
      <c r="AX1436" s="66"/>
      <c r="AY1436" s="66"/>
      <c r="AZ1436" s="66"/>
      <c r="BA1436" s="66"/>
      <c r="BB1436" s="66"/>
      <c r="BC1436" s="66"/>
      <c r="BD1436" s="66"/>
      <c r="BE1436" s="66"/>
      <c r="BF1436" s="66"/>
      <c r="BG1436" s="66"/>
      <c r="BH1436" s="66"/>
      <c r="BI1436" s="66"/>
      <c r="BJ1436" s="66"/>
    </row>
    <row r="1437" spans="4:62">
      <c r="D1437" s="66"/>
      <c r="E1437" s="66"/>
      <c r="F1437" s="66"/>
      <c r="G1437" s="66"/>
      <c r="H1437" s="66"/>
      <c r="I1437" s="66"/>
      <c r="J1437" s="66"/>
      <c r="K1437" s="66"/>
      <c r="L1437" s="66"/>
      <c r="M1437" s="66"/>
      <c r="N1437" s="66"/>
      <c r="O1437" s="66"/>
      <c r="P1437" s="66"/>
      <c r="Q1437" s="66"/>
      <c r="R1437" s="66"/>
      <c r="S1437" s="66"/>
      <c r="T1437" s="66"/>
      <c r="U1437" s="66"/>
      <c r="V1437" s="66"/>
      <c r="W1437" s="66"/>
      <c r="X1437" s="66"/>
      <c r="Y1437" s="66"/>
      <c r="Z1437" s="66"/>
      <c r="AA1437" s="66"/>
      <c r="AB1437" s="66"/>
      <c r="AC1437" s="66"/>
      <c r="AD1437" s="66"/>
      <c r="AE1437" s="66"/>
      <c r="AF1437" s="66"/>
      <c r="AG1437" s="66"/>
      <c r="AH1437" s="66"/>
      <c r="AI1437" s="66"/>
      <c r="AJ1437" s="66"/>
      <c r="AK1437" s="66"/>
      <c r="AL1437" s="66"/>
      <c r="AM1437" s="66"/>
      <c r="AN1437" s="66"/>
      <c r="AO1437" s="66"/>
      <c r="AP1437" s="66"/>
      <c r="AQ1437" s="66"/>
      <c r="AR1437" s="66"/>
      <c r="AS1437" s="66"/>
      <c r="AT1437" s="66"/>
      <c r="AU1437" s="66"/>
      <c r="AV1437" s="66"/>
      <c r="AW1437" s="66"/>
      <c r="AX1437" s="66"/>
      <c r="AY1437" s="66"/>
      <c r="AZ1437" s="66"/>
      <c r="BA1437" s="66"/>
      <c r="BB1437" s="66"/>
      <c r="BC1437" s="66"/>
      <c r="BD1437" s="66"/>
      <c r="BE1437" s="66"/>
      <c r="BF1437" s="66"/>
      <c r="BG1437" s="66"/>
      <c r="BH1437" s="66"/>
      <c r="BI1437" s="66"/>
      <c r="BJ1437" s="66"/>
    </row>
    <row r="1438" spans="4:62">
      <c r="D1438" s="66"/>
      <c r="E1438" s="66"/>
      <c r="F1438" s="66"/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66"/>
      <c r="R1438" s="66"/>
      <c r="S1438" s="66"/>
      <c r="T1438" s="66"/>
      <c r="U1438" s="66"/>
      <c r="V1438" s="66"/>
      <c r="W1438" s="66"/>
      <c r="X1438" s="66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66"/>
      <c r="AO1438" s="66"/>
      <c r="AP1438" s="66"/>
      <c r="AQ1438" s="66"/>
      <c r="AR1438" s="66"/>
      <c r="AS1438" s="66"/>
      <c r="AT1438" s="66"/>
      <c r="AU1438" s="66"/>
      <c r="AV1438" s="66"/>
      <c r="AW1438" s="66"/>
      <c r="AX1438" s="66"/>
      <c r="AY1438" s="66"/>
      <c r="AZ1438" s="66"/>
      <c r="BA1438" s="66"/>
      <c r="BB1438" s="66"/>
      <c r="BC1438" s="66"/>
      <c r="BD1438" s="66"/>
      <c r="BE1438" s="66"/>
      <c r="BF1438" s="66"/>
      <c r="BG1438" s="66"/>
      <c r="BH1438" s="66"/>
      <c r="BI1438" s="66"/>
      <c r="BJ1438" s="66"/>
    </row>
    <row r="1439" spans="4:62">
      <c r="D1439" s="66"/>
      <c r="E1439" s="66"/>
      <c r="F1439" s="66"/>
      <c r="G1439" s="66"/>
      <c r="H1439" s="66"/>
      <c r="I1439" s="66"/>
      <c r="J1439" s="66"/>
      <c r="K1439" s="66"/>
      <c r="L1439" s="66"/>
      <c r="M1439" s="66"/>
      <c r="N1439" s="66"/>
      <c r="O1439" s="66"/>
      <c r="P1439" s="66"/>
      <c r="Q1439" s="66"/>
      <c r="R1439" s="66"/>
      <c r="S1439" s="66"/>
      <c r="T1439" s="66"/>
      <c r="U1439" s="66"/>
      <c r="V1439" s="66"/>
      <c r="W1439" s="66"/>
      <c r="X1439" s="66"/>
      <c r="Y1439" s="66"/>
      <c r="Z1439" s="66"/>
      <c r="AA1439" s="66"/>
      <c r="AB1439" s="66"/>
      <c r="AC1439" s="66"/>
      <c r="AD1439" s="66"/>
      <c r="AE1439" s="66"/>
      <c r="AF1439" s="66"/>
      <c r="AG1439" s="66"/>
      <c r="AH1439" s="66"/>
      <c r="AI1439" s="66"/>
      <c r="AJ1439" s="66"/>
      <c r="AK1439" s="66"/>
      <c r="AL1439" s="66"/>
      <c r="AM1439" s="66"/>
      <c r="AN1439" s="66"/>
      <c r="AO1439" s="66"/>
      <c r="AP1439" s="66"/>
      <c r="AQ1439" s="66"/>
      <c r="AR1439" s="66"/>
      <c r="AS1439" s="66"/>
      <c r="AT1439" s="66"/>
      <c r="AU1439" s="66"/>
      <c r="AV1439" s="66"/>
      <c r="AW1439" s="66"/>
      <c r="AX1439" s="66"/>
      <c r="AY1439" s="66"/>
      <c r="AZ1439" s="66"/>
      <c r="BA1439" s="66"/>
      <c r="BB1439" s="66"/>
      <c r="BC1439" s="66"/>
      <c r="BD1439" s="66"/>
      <c r="BE1439" s="66"/>
      <c r="BF1439" s="66"/>
      <c r="BG1439" s="66"/>
      <c r="BH1439" s="66"/>
      <c r="BI1439" s="66"/>
      <c r="BJ1439" s="66"/>
    </row>
    <row r="1440" spans="4:62">
      <c r="D1440" s="66"/>
      <c r="E1440" s="66"/>
      <c r="F1440" s="66"/>
      <c r="G1440" s="66"/>
      <c r="H1440" s="66"/>
      <c r="I1440" s="66"/>
      <c r="J1440" s="66"/>
      <c r="K1440" s="66"/>
      <c r="L1440" s="66"/>
      <c r="M1440" s="66"/>
      <c r="N1440" s="66"/>
      <c r="O1440" s="66"/>
      <c r="P1440" s="66"/>
      <c r="Q1440" s="66"/>
      <c r="R1440" s="66"/>
      <c r="S1440" s="66"/>
      <c r="T1440" s="66"/>
      <c r="U1440" s="66"/>
      <c r="V1440" s="66"/>
      <c r="W1440" s="66"/>
      <c r="X1440" s="66"/>
      <c r="Y1440" s="66"/>
      <c r="Z1440" s="66"/>
      <c r="AA1440" s="66"/>
      <c r="AB1440" s="66"/>
      <c r="AC1440" s="66"/>
      <c r="AD1440" s="66"/>
      <c r="AE1440" s="66"/>
      <c r="AF1440" s="66"/>
      <c r="AG1440" s="66"/>
      <c r="AH1440" s="66"/>
      <c r="AI1440" s="66"/>
      <c r="AJ1440" s="66"/>
      <c r="AK1440" s="66"/>
      <c r="AL1440" s="66"/>
      <c r="AM1440" s="66"/>
      <c r="AN1440" s="66"/>
      <c r="AO1440" s="66"/>
      <c r="AP1440" s="66"/>
      <c r="AQ1440" s="66"/>
      <c r="AR1440" s="66"/>
      <c r="AS1440" s="66"/>
      <c r="AT1440" s="66"/>
      <c r="AU1440" s="66"/>
      <c r="AV1440" s="66"/>
      <c r="AW1440" s="66"/>
      <c r="AX1440" s="66"/>
      <c r="AY1440" s="66"/>
      <c r="AZ1440" s="66"/>
      <c r="BA1440" s="66"/>
      <c r="BB1440" s="66"/>
      <c r="BC1440" s="66"/>
      <c r="BD1440" s="66"/>
      <c r="BE1440" s="66"/>
      <c r="BF1440" s="66"/>
      <c r="BG1440" s="66"/>
      <c r="BH1440" s="66"/>
      <c r="BI1440" s="66"/>
      <c r="BJ1440" s="66"/>
    </row>
    <row r="1441" spans="4:62">
      <c r="D1441" s="66"/>
      <c r="E1441" s="66"/>
      <c r="F1441" s="66"/>
      <c r="G1441" s="66"/>
      <c r="H1441" s="66"/>
      <c r="I1441" s="66"/>
      <c r="J1441" s="66"/>
      <c r="K1441" s="66"/>
      <c r="L1441" s="66"/>
      <c r="M1441" s="66"/>
      <c r="N1441" s="66"/>
      <c r="O1441" s="66"/>
      <c r="P1441" s="66"/>
      <c r="Q1441" s="66"/>
      <c r="R1441" s="66"/>
      <c r="S1441" s="66"/>
      <c r="T1441" s="66"/>
      <c r="U1441" s="66"/>
      <c r="V1441" s="66"/>
      <c r="W1441" s="66"/>
      <c r="X1441" s="66"/>
      <c r="Y1441" s="66"/>
      <c r="Z1441" s="66"/>
      <c r="AA1441" s="66"/>
      <c r="AB1441" s="66"/>
      <c r="AC1441" s="66"/>
      <c r="AD1441" s="66"/>
      <c r="AE1441" s="66"/>
      <c r="AF1441" s="66"/>
      <c r="AG1441" s="66"/>
      <c r="AH1441" s="66"/>
      <c r="AI1441" s="66"/>
      <c r="AJ1441" s="66"/>
      <c r="AK1441" s="66"/>
      <c r="AL1441" s="66"/>
      <c r="AM1441" s="66"/>
      <c r="AN1441" s="66"/>
      <c r="AO1441" s="66"/>
      <c r="AP1441" s="66"/>
      <c r="AQ1441" s="66"/>
      <c r="AR1441" s="66"/>
      <c r="AS1441" s="66"/>
      <c r="AT1441" s="66"/>
      <c r="AU1441" s="66"/>
      <c r="AV1441" s="66"/>
      <c r="AW1441" s="66"/>
      <c r="AX1441" s="66"/>
      <c r="AY1441" s="66"/>
      <c r="AZ1441" s="66"/>
      <c r="BA1441" s="66"/>
      <c r="BB1441" s="66"/>
      <c r="BC1441" s="66"/>
      <c r="BD1441" s="66"/>
      <c r="BE1441" s="66"/>
      <c r="BF1441" s="66"/>
      <c r="BG1441" s="66"/>
      <c r="BH1441" s="66"/>
      <c r="BI1441" s="66"/>
      <c r="BJ1441" s="66"/>
    </row>
    <row r="1442" spans="4:62">
      <c r="D1442" s="66"/>
      <c r="E1442" s="66"/>
      <c r="F1442" s="66"/>
      <c r="G1442" s="66"/>
      <c r="H1442" s="66"/>
      <c r="I1442" s="66"/>
      <c r="J1442" s="66"/>
      <c r="K1442" s="66"/>
      <c r="L1442" s="66"/>
      <c r="M1442" s="66"/>
      <c r="N1442" s="66"/>
      <c r="O1442" s="66"/>
      <c r="P1442" s="66"/>
      <c r="Q1442" s="66"/>
      <c r="R1442" s="66"/>
      <c r="S1442" s="66"/>
      <c r="T1442" s="66"/>
      <c r="U1442" s="66"/>
      <c r="V1442" s="66"/>
      <c r="W1442" s="66"/>
      <c r="X1442" s="66"/>
      <c r="Y1442" s="66"/>
      <c r="Z1442" s="66"/>
      <c r="AA1442" s="66"/>
      <c r="AB1442" s="66"/>
      <c r="AC1442" s="66"/>
      <c r="AD1442" s="66"/>
      <c r="AE1442" s="66"/>
      <c r="AF1442" s="66"/>
      <c r="AG1442" s="66"/>
      <c r="AH1442" s="66"/>
      <c r="AI1442" s="66"/>
      <c r="AJ1442" s="66"/>
      <c r="AK1442" s="66"/>
      <c r="AL1442" s="66"/>
      <c r="AM1442" s="66"/>
      <c r="AN1442" s="66"/>
      <c r="AO1442" s="66"/>
      <c r="AP1442" s="66"/>
      <c r="AQ1442" s="66"/>
      <c r="AR1442" s="66"/>
      <c r="AS1442" s="66"/>
      <c r="AT1442" s="66"/>
      <c r="AU1442" s="66"/>
      <c r="AV1442" s="66"/>
      <c r="AW1442" s="66"/>
      <c r="AX1442" s="66"/>
      <c r="AY1442" s="66"/>
      <c r="AZ1442" s="66"/>
      <c r="BA1442" s="66"/>
      <c r="BB1442" s="66"/>
      <c r="BC1442" s="66"/>
      <c r="BD1442" s="66"/>
      <c r="BE1442" s="66"/>
      <c r="BF1442" s="66"/>
      <c r="BG1442" s="66"/>
      <c r="BH1442" s="66"/>
      <c r="BI1442" s="66"/>
      <c r="BJ1442" s="66"/>
    </row>
    <row r="1443" spans="4:62"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6"/>
      <c r="Z1443" s="66"/>
      <c r="AA1443" s="66"/>
      <c r="AB1443" s="66"/>
      <c r="AC1443" s="66"/>
      <c r="AD1443" s="66"/>
      <c r="AE1443" s="66"/>
      <c r="AF1443" s="66"/>
      <c r="AG1443" s="66"/>
      <c r="AH1443" s="66"/>
      <c r="AI1443" s="66"/>
      <c r="AJ1443" s="66"/>
      <c r="AK1443" s="66"/>
      <c r="AL1443" s="66"/>
      <c r="AM1443" s="66"/>
      <c r="AN1443" s="66"/>
      <c r="AO1443" s="66"/>
      <c r="AP1443" s="66"/>
      <c r="AQ1443" s="66"/>
      <c r="AR1443" s="66"/>
      <c r="AS1443" s="66"/>
      <c r="AT1443" s="66"/>
      <c r="AU1443" s="66"/>
      <c r="AV1443" s="66"/>
      <c r="AW1443" s="66"/>
      <c r="AX1443" s="66"/>
      <c r="AY1443" s="66"/>
      <c r="AZ1443" s="66"/>
      <c r="BA1443" s="66"/>
      <c r="BB1443" s="66"/>
      <c r="BC1443" s="66"/>
      <c r="BD1443" s="66"/>
      <c r="BE1443" s="66"/>
      <c r="BF1443" s="66"/>
      <c r="BG1443" s="66"/>
      <c r="BH1443" s="66"/>
      <c r="BI1443" s="66"/>
      <c r="BJ1443" s="66"/>
    </row>
    <row r="1444" spans="4:62">
      <c r="D1444" s="66"/>
      <c r="E1444" s="66"/>
      <c r="F1444" s="66"/>
      <c r="G1444" s="66"/>
      <c r="H1444" s="66"/>
      <c r="I1444" s="66"/>
      <c r="J1444" s="66"/>
      <c r="K1444" s="66"/>
      <c r="L1444" s="66"/>
      <c r="M1444" s="66"/>
      <c r="N1444" s="66"/>
      <c r="O1444" s="66"/>
      <c r="P1444" s="66"/>
      <c r="Q1444" s="66"/>
      <c r="R1444" s="66"/>
      <c r="S1444" s="66"/>
      <c r="T1444" s="66"/>
      <c r="U1444" s="66"/>
      <c r="V1444" s="66"/>
      <c r="W1444" s="66"/>
      <c r="X1444" s="66"/>
      <c r="Y1444" s="66"/>
      <c r="Z1444" s="66"/>
      <c r="AA1444" s="66"/>
      <c r="AB1444" s="66"/>
      <c r="AC1444" s="66"/>
      <c r="AD1444" s="66"/>
      <c r="AE1444" s="66"/>
      <c r="AF1444" s="66"/>
      <c r="AG1444" s="66"/>
      <c r="AH1444" s="66"/>
      <c r="AI1444" s="66"/>
      <c r="AJ1444" s="66"/>
      <c r="AK1444" s="66"/>
      <c r="AL1444" s="66"/>
      <c r="AM1444" s="66"/>
      <c r="AN1444" s="66"/>
      <c r="AO1444" s="66"/>
      <c r="AP1444" s="66"/>
      <c r="AQ1444" s="66"/>
      <c r="AR1444" s="66"/>
      <c r="AS1444" s="66"/>
      <c r="AT1444" s="66"/>
      <c r="AU1444" s="66"/>
      <c r="AV1444" s="66"/>
      <c r="AW1444" s="66"/>
      <c r="AX1444" s="66"/>
      <c r="AY1444" s="66"/>
      <c r="AZ1444" s="66"/>
      <c r="BA1444" s="66"/>
      <c r="BB1444" s="66"/>
      <c r="BC1444" s="66"/>
      <c r="BD1444" s="66"/>
      <c r="BE1444" s="66"/>
      <c r="BF1444" s="66"/>
      <c r="BG1444" s="66"/>
      <c r="BH1444" s="66"/>
      <c r="BI1444" s="66"/>
      <c r="BJ1444" s="66"/>
    </row>
    <row r="1445" spans="4:62">
      <c r="D1445" s="66"/>
      <c r="E1445" s="66"/>
      <c r="F1445" s="66"/>
      <c r="G1445" s="66"/>
      <c r="H1445" s="66"/>
      <c r="I1445" s="66"/>
      <c r="J1445" s="66"/>
      <c r="K1445" s="66"/>
      <c r="L1445" s="66"/>
      <c r="M1445" s="66"/>
      <c r="N1445" s="66"/>
      <c r="O1445" s="66"/>
      <c r="P1445" s="66"/>
      <c r="Q1445" s="66"/>
      <c r="R1445" s="66"/>
      <c r="S1445" s="66"/>
      <c r="T1445" s="66"/>
      <c r="U1445" s="66"/>
      <c r="V1445" s="66"/>
      <c r="W1445" s="66"/>
      <c r="X1445" s="66"/>
      <c r="Y1445" s="66"/>
      <c r="Z1445" s="66"/>
      <c r="AA1445" s="66"/>
      <c r="AB1445" s="66"/>
      <c r="AC1445" s="66"/>
      <c r="AD1445" s="66"/>
      <c r="AE1445" s="66"/>
      <c r="AF1445" s="66"/>
      <c r="AG1445" s="66"/>
      <c r="AH1445" s="66"/>
      <c r="AI1445" s="66"/>
      <c r="AJ1445" s="66"/>
      <c r="AK1445" s="66"/>
      <c r="AL1445" s="66"/>
      <c r="AM1445" s="66"/>
      <c r="AN1445" s="66"/>
      <c r="AO1445" s="66"/>
      <c r="AP1445" s="66"/>
      <c r="AQ1445" s="66"/>
      <c r="AR1445" s="66"/>
      <c r="AS1445" s="66"/>
      <c r="AT1445" s="66"/>
      <c r="AU1445" s="66"/>
      <c r="AV1445" s="66"/>
      <c r="AW1445" s="66"/>
      <c r="AX1445" s="66"/>
      <c r="AY1445" s="66"/>
      <c r="AZ1445" s="66"/>
      <c r="BA1445" s="66"/>
      <c r="BB1445" s="66"/>
      <c r="BC1445" s="66"/>
      <c r="BD1445" s="66"/>
      <c r="BE1445" s="66"/>
      <c r="BF1445" s="66"/>
      <c r="BG1445" s="66"/>
      <c r="BH1445" s="66"/>
      <c r="BI1445" s="66"/>
      <c r="BJ1445" s="66"/>
    </row>
    <row r="1446" spans="4:62">
      <c r="D1446" s="66"/>
      <c r="E1446" s="66"/>
      <c r="F1446" s="66"/>
      <c r="G1446" s="66"/>
      <c r="H1446" s="66"/>
      <c r="I1446" s="66"/>
      <c r="J1446" s="66"/>
      <c r="K1446" s="66"/>
      <c r="L1446" s="66"/>
      <c r="M1446" s="66"/>
      <c r="N1446" s="66"/>
      <c r="O1446" s="66"/>
      <c r="P1446" s="66"/>
      <c r="Q1446" s="66"/>
      <c r="R1446" s="66"/>
      <c r="S1446" s="66"/>
      <c r="T1446" s="66"/>
      <c r="U1446" s="66"/>
      <c r="V1446" s="66"/>
      <c r="W1446" s="66"/>
      <c r="X1446" s="66"/>
      <c r="Y1446" s="66"/>
      <c r="Z1446" s="66"/>
      <c r="AA1446" s="66"/>
      <c r="AB1446" s="66"/>
      <c r="AC1446" s="66"/>
      <c r="AD1446" s="66"/>
      <c r="AE1446" s="66"/>
      <c r="AF1446" s="66"/>
      <c r="AG1446" s="66"/>
      <c r="AH1446" s="66"/>
      <c r="AI1446" s="66"/>
      <c r="AJ1446" s="66"/>
      <c r="AK1446" s="66"/>
      <c r="AL1446" s="66"/>
      <c r="AM1446" s="66"/>
      <c r="AN1446" s="66"/>
      <c r="AO1446" s="66"/>
      <c r="AP1446" s="66"/>
      <c r="AQ1446" s="66"/>
      <c r="AR1446" s="66"/>
      <c r="AS1446" s="66"/>
      <c r="AT1446" s="66"/>
      <c r="AU1446" s="66"/>
      <c r="AV1446" s="66"/>
      <c r="AW1446" s="66"/>
      <c r="AX1446" s="66"/>
      <c r="AY1446" s="66"/>
      <c r="AZ1446" s="66"/>
      <c r="BA1446" s="66"/>
      <c r="BB1446" s="66"/>
      <c r="BC1446" s="66"/>
      <c r="BD1446" s="66"/>
      <c r="BE1446" s="66"/>
      <c r="BF1446" s="66"/>
      <c r="BG1446" s="66"/>
      <c r="BH1446" s="66"/>
      <c r="BI1446" s="66"/>
      <c r="BJ1446" s="66"/>
    </row>
    <row r="1447" spans="4:62">
      <c r="D1447" s="66"/>
      <c r="E1447" s="66"/>
      <c r="F1447" s="66"/>
      <c r="G1447" s="66"/>
      <c r="H1447" s="66"/>
      <c r="I1447" s="66"/>
      <c r="J1447" s="66"/>
      <c r="K1447" s="66"/>
      <c r="L1447" s="66"/>
      <c r="M1447" s="66"/>
      <c r="N1447" s="66"/>
      <c r="O1447" s="66"/>
      <c r="P1447" s="66"/>
      <c r="Q1447" s="66"/>
      <c r="R1447" s="66"/>
      <c r="S1447" s="66"/>
      <c r="T1447" s="66"/>
      <c r="U1447" s="66"/>
      <c r="V1447" s="66"/>
      <c r="W1447" s="66"/>
      <c r="X1447" s="66"/>
      <c r="Y1447" s="66"/>
      <c r="Z1447" s="66"/>
      <c r="AA1447" s="66"/>
      <c r="AB1447" s="66"/>
      <c r="AC1447" s="66"/>
      <c r="AD1447" s="66"/>
      <c r="AE1447" s="66"/>
      <c r="AF1447" s="66"/>
      <c r="AG1447" s="66"/>
      <c r="AH1447" s="66"/>
      <c r="AI1447" s="66"/>
      <c r="AJ1447" s="66"/>
      <c r="AK1447" s="66"/>
      <c r="AL1447" s="66"/>
      <c r="AM1447" s="66"/>
      <c r="AN1447" s="66"/>
      <c r="AO1447" s="66"/>
      <c r="AP1447" s="66"/>
      <c r="AQ1447" s="66"/>
      <c r="AR1447" s="66"/>
      <c r="AS1447" s="66"/>
      <c r="AT1447" s="66"/>
      <c r="AU1447" s="66"/>
      <c r="AV1447" s="66"/>
      <c r="AW1447" s="66"/>
      <c r="AX1447" s="66"/>
      <c r="AY1447" s="66"/>
      <c r="AZ1447" s="66"/>
      <c r="BA1447" s="66"/>
      <c r="BB1447" s="66"/>
      <c r="BC1447" s="66"/>
      <c r="BD1447" s="66"/>
      <c r="BE1447" s="66"/>
      <c r="BF1447" s="66"/>
      <c r="BG1447" s="66"/>
      <c r="BH1447" s="66"/>
      <c r="BI1447" s="66"/>
      <c r="BJ1447" s="66"/>
    </row>
    <row r="1448" spans="4:62">
      <c r="D1448" s="66"/>
      <c r="E1448" s="66"/>
      <c r="F1448" s="66"/>
      <c r="G1448" s="66"/>
      <c r="H1448" s="66"/>
      <c r="I1448" s="66"/>
      <c r="J1448" s="66"/>
      <c r="K1448" s="66"/>
      <c r="L1448" s="66"/>
      <c r="M1448" s="66"/>
      <c r="N1448" s="66"/>
      <c r="O1448" s="66"/>
      <c r="P1448" s="66"/>
      <c r="Q1448" s="66"/>
      <c r="R1448" s="66"/>
      <c r="S1448" s="66"/>
      <c r="T1448" s="66"/>
      <c r="U1448" s="66"/>
      <c r="V1448" s="66"/>
      <c r="W1448" s="66"/>
      <c r="X1448" s="66"/>
      <c r="Y1448" s="66"/>
      <c r="Z1448" s="66"/>
      <c r="AA1448" s="66"/>
      <c r="AB1448" s="66"/>
      <c r="AC1448" s="66"/>
      <c r="AD1448" s="66"/>
      <c r="AE1448" s="66"/>
      <c r="AF1448" s="66"/>
      <c r="AG1448" s="66"/>
      <c r="AH1448" s="66"/>
      <c r="AI1448" s="66"/>
      <c r="AJ1448" s="66"/>
      <c r="AK1448" s="66"/>
      <c r="AL1448" s="66"/>
      <c r="AM1448" s="66"/>
      <c r="AN1448" s="66"/>
      <c r="AO1448" s="66"/>
      <c r="AP1448" s="66"/>
      <c r="AQ1448" s="66"/>
      <c r="AR1448" s="66"/>
      <c r="AS1448" s="66"/>
      <c r="AT1448" s="66"/>
      <c r="AU1448" s="66"/>
      <c r="AV1448" s="66"/>
      <c r="AW1448" s="66"/>
      <c r="AX1448" s="66"/>
      <c r="AY1448" s="66"/>
      <c r="AZ1448" s="66"/>
      <c r="BA1448" s="66"/>
      <c r="BB1448" s="66"/>
      <c r="BC1448" s="66"/>
      <c r="BD1448" s="66"/>
      <c r="BE1448" s="66"/>
      <c r="BF1448" s="66"/>
      <c r="BG1448" s="66"/>
      <c r="BH1448" s="66"/>
      <c r="BI1448" s="66"/>
      <c r="BJ1448" s="66"/>
    </row>
    <row r="1449" spans="4:62">
      <c r="D1449" s="66"/>
      <c r="E1449" s="66"/>
      <c r="F1449" s="66"/>
      <c r="G1449" s="66"/>
      <c r="H1449" s="66"/>
      <c r="I1449" s="66"/>
      <c r="J1449" s="66"/>
      <c r="K1449" s="66"/>
      <c r="L1449" s="66"/>
      <c r="M1449" s="66"/>
      <c r="N1449" s="66"/>
      <c r="O1449" s="66"/>
      <c r="P1449" s="66"/>
      <c r="Q1449" s="66"/>
      <c r="R1449" s="66"/>
      <c r="S1449" s="66"/>
      <c r="T1449" s="66"/>
      <c r="U1449" s="66"/>
      <c r="V1449" s="66"/>
      <c r="W1449" s="66"/>
      <c r="X1449" s="66"/>
      <c r="Y1449" s="66"/>
      <c r="Z1449" s="66"/>
      <c r="AA1449" s="66"/>
      <c r="AB1449" s="66"/>
      <c r="AC1449" s="66"/>
      <c r="AD1449" s="66"/>
      <c r="AE1449" s="66"/>
      <c r="AF1449" s="66"/>
      <c r="AG1449" s="66"/>
      <c r="AH1449" s="66"/>
      <c r="AI1449" s="66"/>
      <c r="AJ1449" s="66"/>
      <c r="AK1449" s="66"/>
      <c r="AL1449" s="66"/>
      <c r="AM1449" s="66"/>
      <c r="AN1449" s="66"/>
      <c r="AO1449" s="66"/>
      <c r="AP1449" s="66"/>
      <c r="AQ1449" s="66"/>
      <c r="AR1449" s="66"/>
      <c r="AS1449" s="66"/>
      <c r="AT1449" s="66"/>
      <c r="AU1449" s="66"/>
      <c r="AV1449" s="66"/>
      <c r="AW1449" s="66"/>
      <c r="AX1449" s="66"/>
      <c r="AY1449" s="66"/>
      <c r="AZ1449" s="66"/>
      <c r="BA1449" s="66"/>
      <c r="BB1449" s="66"/>
      <c r="BC1449" s="66"/>
      <c r="BD1449" s="66"/>
      <c r="BE1449" s="66"/>
      <c r="BF1449" s="66"/>
      <c r="BG1449" s="66"/>
      <c r="BH1449" s="66"/>
      <c r="BI1449" s="66"/>
      <c r="BJ1449" s="66"/>
    </row>
    <row r="1450" spans="4:62">
      <c r="D1450" s="66"/>
      <c r="E1450" s="66"/>
      <c r="F1450" s="66"/>
      <c r="G1450" s="66"/>
      <c r="H1450" s="66"/>
      <c r="I1450" s="66"/>
      <c r="J1450" s="66"/>
      <c r="K1450" s="66"/>
      <c r="L1450" s="66"/>
      <c r="M1450" s="66"/>
      <c r="N1450" s="66"/>
      <c r="O1450" s="66"/>
      <c r="P1450" s="66"/>
      <c r="Q1450" s="66"/>
      <c r="R1450" s="66"/>
      <c r="S1450" s="66"/>
      <c r="T1450" s="66"/>
      <c r="U1450" s="66"/>
      <c r="V1450" s="66"/>
      <c r="W1450" s="66"/>
      <c r="X1450" s="66"/>
      <c r="Y1450" s="66"/>
      <c r="Z1450" s="66"/>
      <c r="AA1450" s="66"/>
      <c r="AB1450" s="66"/>
      <c r="AC1450" s="66"/>
      <c r="AD1450" s="66"/>
      <c r="AE1450" s="66"/>
      <c r="AF1450" s="66"/>
      <c r="AG1450" s="66"/>
      <c r="AH1450" s="66"/>
      <c r="AI1450" s="66"/>
      <c r="AJ1450" s="66"/>
      <c r="AK1450" s="66"/>
      <c r="AL1450" s="66"/>
      <c r="AM1450" s="66"/>
      <c r="AN1450" s="66"/>
      <c r="AO1450" s="66"/>
      <c r="AP1450" s="66"/>
      <c r="AQ1450" s="66"/>
      <c r="AR1450" s="66"/>
      <c r="AS1450" s="66"/>
      <c r="AT1450" s="66"/>
      <c r="AU1450" s="66"/>
      <c r="AV1450" s="66"/>
      <c r="AW1450" s="66"/>
      <c r="AX1450" s="66"/>
      <c r="AY1450" s="66"/>
      <c r="AZ1450" s="66"/>
      <c r="BA1450" s="66"/>
      <c r="BB1450" s="66"/>
      <c r="BC1450" s="66"/>
      <c r="BD1450" s="66"/>
      <c r="BE1450" s="66"/>
      <c r="BF1450" s="66"/>
      <c r="BG1450" s="66"/>
      <c r="BH1450" s="66"/>
      <c r="BI1450" s="66"/>
      <c r="BJ1450" s="66"/>
    </row>
    <row r="1451" spans="4:62">
      <c r="D1451" s="66"/>
      <c r="E1451" s="66"/>
      <c r="F1451" s="66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6"/>
      <c r="U1451" s="66"/>
      <c r="V1451" s="66"/>
      <c r="W1451" s="66"/>
      <c r="X1451" s="66"/>
      <c r="Y1451" s="66"/>
      <c r="Z1451" s="66"/>
      <c r="AA1451" s="66"/>
      <c r="AB1451" s="66"/>
      <c r="AC1451" s="66"/>
      <c r="AD1451" s="66"/>
      <c r="AE1451" s="66"/>
      <c r="AF1451" s="66"/>
      <c r="AG1451" s="66"/>
      <c r="AH1451" s="66"/>
      <c r="AI1451" s="66"/>
      <c r="AJ1451" s="66"/>
      <c r="AK1451" s="66"/>
      <c r="AL1451" s="66"/>
      <c r="AM1451" s="66"/>
      <c r="AN1451" s="66"/>
      <c r="AO1451" s="66"/>
      <c r="AP1451" s="66"/>
      <c r="AQ1451" s="66"/>
      <c r="AR1451" s="66"/>
      <c r="AS1451" s="66"/>
      <c r="AT1451" s="66"/>
      <c r="AU1451" s="66"/>
      <c r="AV1451" s="66"/>
      <c r="AW1451" s="66"/>
      <c r="AX1451" s="66"/>
      <c r="AY1451" s="66"/>
      <c r="AZ1451" s="66"/>
      <c r="BA1451" s="66"/>
      <c r="BB1451" s="66"/>
      <c r="BC1451" s="66"/>
      <c r="BD1451" s="66"/>
      <c r="BE1451" s="66"/>
      <c r="BF1451" s="66"/>
      <c r="BG1451" s="66"/>
      <c r="BH1451" s="66"/>
      <c r="BI1451" s="66"/>
      <c r="BJ1451" s="66"/>
    </row>
    <row r="1452" spans="4:62">
      <c r="D1452" s="66"/>
      <c r="E1452" s="66"/>
      <c r="F1452" s="66"/>
      <c r="G1452" s="66"/>
      <c r="H1452" s="66"/>
      <c r="I1452" s="66"/>
      <c r="J1452" s="66"/>
      <c r="K1452" s="66"/>
      <c r="L1452" s="66"/>
      <c r="M1452" s="66"/>
      <c r="N1452" s="66"/>
      <c r="O1452" s="66"/>
      <c r="P1452" s="66"/>
      <c r="Q1452" s="66"/>
      <c r="R1452" s="66"/>
      <c r="S1452" s="66"/>
      <c r="T1452" s="66"/>
      <c r="U1452" s="66"/>
      <c r="V1452" s="66"/>
      <c r="W1452" s="66"/>
      <c r="X1452" s="66"/>
      <c r="Y1452" s="66"/>
      <c r="Z1452" s="66"/>
      <c r="AA1452" s="66"/>
      <c r="AB1452" s="66"/>
      <c r="AC1452" s="66"/>
      <c r="AD1452" s="66"/>
      <c r="AE1452" s="66"/>
      <c r="AF1452" s="66"/>
      <c r="AG1452" s="66"/>
      <c r="AH1452" s="66"/>
      <c r="AI1452" s="66"/>
      <c r="AJ1452" s="66"/>
      <c r="AK1452" s="66"/>
      <c r="AL1452" s="66"/>
      <c r="AM1452" s="66"/>
      <c r="AN1452" s="66"/>
      <c r="AO1452" s="66"/>
      <c r="AP1452" s="66"/>
      <c r="AQ1452" s="66"/>
      <c r="AR1452" s="66"/>
      <c r="AS1452" s="66"/>
      <c r="AT1452" s="66"/>
      <c r="AU1452" s="66"/>
      <c r="AV1452" s="66"/>
      <c r="AW1452" s="66"/>
      <c r="AX1452" s="66"/>
      <c r="AY1452" s="66"/>
      <c r="AZ1452" s="66"/>
      <c r="BA1452" s="66"/>
      <c r="BB1452" s="66"/>
      <c r="BC1452" s="66"/>
      <c r="BD1452" s="66"/>
      <c r="BE1452" s="66"/>
      <c r="BF1452" s="66"/>
      <c r="BG1452" s="66"/>
      <c r="BH1452" s="66"/>
      <c r="BI1452" s="66"/>
      <c r="BJ1452" s="66"/>
    </row>
    <row r="1453" spans="4:62">
      <c r="D1453" s="66"/>
      <c r="E1453" s="66"/>
      <c r="F1453" s="66"/>
      <c r="G1453" s="66"/>
      <c r="H1453" s="66"/>
      <c r="I1453" s="66"/>
      <c r="J1453" s="66"/>
      <c r="K1453" s="66"/>
      <c r="L1453" s="66"/>
      <c r="M1453" s="66"/>
      <c r="N1453" s="66"/>
      <c r="O1453" s="66"/>
      <c r="P1453" s="66"/>
      <c r="Q1453" s="66"/>
      <c r="R1453" s="66"/>
      <c r="S1453" s="66"/>
      <c r="T1453" s="66"/>
      <c r="U1453" s="66"/>
      <c r="V1453" s="66"/>
      <c r="W1453" s="66"/>
      <c r="X1453" s="66"/>
      <c r="Y1453" s="66"/>
      <c r="Z1453" s="66"/>
      <c r="AA1453" s="66"/>
      <c r="AB1453" s="66"/>
      <c r="AC1453" s="66"/>
      <c r="AD1453" s="66"/>
      <c r="AE1453" s="66"/>
      <c r="AF1453" s="66"/>
      <c r="AG1453" s="66"/>
      <c r="AH1453" s="66"/>
      <c r="AI1453" s="66"/>
      <c r="AJ1453" s="66"/>
      <c r="AK1453" s="66"/>
      <c r="AL1453" s="66"/>
      <c r="AM1453" s="66"/>
      <c r="AN1453" s="66"/>
      <c r="AO1453" s="66"/>
      <c r="AP1453" s="66"/>
      <c r="AQ1453" s="66"/>
      <c r="AR1453" s="66"/>
      <c r="AS1453" s="66"/>
      <c r="AT1453" s="66"/>
      <c r="AU1453" s="66"/>
      <c r="AV1453" s="66"/>
      <c r="AW1453" s="66"/>
      <c r="AX1453" s="66"/>
      <c r="AY1453" s="66"/>
      <c r="AZ1453" s="66"/>
      <c r="BA1453" s="66"/>
      <c r="BB1453" s="66"/>
      <c r="BC1453" s="66"/>
      <c r="BD1453" s="66"/>
      <c r="BE1453" s="66"/>
      <c r="BF1453" s="66"/>
      <c r="BG1453" s="66"/>
      <c r="BH1453" s="66"/>
      <c r="BI1453" s="66"/>
      <c r="BJ1453" s="66"/>
    </row>
    <row r="1454" spans="4:62">
      <c r="D1454" s="66"/>
      <c r="E1454" s="66"/>
      <c r="F1454" s="66"/>
      <c r="G1454" s="66"/>
      <c r="H1454" s="66"/>
      <c r="I1454" s="66"/>
      <c r="J1454" s="66"/>
      <c r="K1454" s="66"/>
      <c r="L1454" s="66"/>
      <c r="M1454" s="66"/>
      <c r="N1454" s="66"/>
      <c r="O1454" s="66"/>
      <c r="P1454" s="66"/>
      <c r="Q1454" s="66"/>
      <c r="R1454" s="66"/>
      <c r="S1454" s="66"/>
      <c r="T1454" s="66"/>
      <c r="U1454" s="66"/>
      <c r="V1454" s="66"/>
      <c r="W1454" s="66"/>
      <c r="X1454" s="66"/>
      <c r="Y1454" s="66"/>
      <c r="Z1454" s="66"/>
      <c r="AA1454" s="66"/>
      <c r="AB1454" s="66"/>
      <c r="AC1454" s="66"/>
      <c r="AD1454" s="66"/>
      <c r="AE1454" s="66"/>
      <c r="AF1454" s="66"/>
      <c r="AG1454" s="66"/>
      <c r="AH1454" s="66"/>
      <c r="AI1454" s="66"/>
      <c r="AJ1454" s="66"/>
      <c r="AK1454" s="66"/>
      <c r="AL1454" s="66"/>
      <c r="AM1454" s="66"/>
      <c r="AN1454" s="66"/>
      <c r="AO1454" s="66"/>
      <c r="AP1454" s="66"/>
      <c r="AQ1454" s="66"/>
      <c r="AR1454" s="66"/>
      <c r="AS1454" s="66"/>
      <c r="AT1454" s="66"/>
      <c r="AU1454" s="66"/>
      <c r="AV1454" s="66"/>
      <c r="AW1454" s="66"/>
      <c r="AX1454" s="66"/>
      <c r="AY1454" s="66"/>
      <c r="AZ1454" s="66"/>
      <c r="BA1454" s="66"/>
      <c r="BB1454" s="66"/>
      <c r="BC1454" s="66"/>
      <c r="BD1454" s="66"/>
      <c r="BE1454" s="66"/>
      <c r="BF1454" s="66"/>
      <c r="BG1454" s="66"/>
      <c r="BH1454" s="66"/>
      <c r="BI1454" s="66"/>
      <c r="BJ1454" s="66"/>
    </row>
    <row r="1455" spans="4:62">
      <c r="D1455" s="66"/>
      <c r="E1455" s="66"/>
      <c r="F1455" s="66"/>
      <c r="G1455" s="66"/>
      <c r="H1455" s="66"/>
      <c r="I1455" s="66"/>
      <c r="J1455" s="66"/>
      <c r="K1455" s="66"/>
      <c r="L1455" s="66"/>
      <c r="M1455" s="66"/>
      <c r="N1455" s="66"/>
      <c r="O1455" s="66"/>
      <c r="P1455" s="66"/>
      <c r="Q1455" s="66"/>
      <c r="R1455" s="66"/>
      <c r="S1455" s="66"/>
      <c r="T1455" s="66"/>
      <c r="U1455" s="66"/>
      <c r="V1455" s="66"/>
      <c r="W1455" s="66"/>
      <c r="X1455" s="66"/>
      <c r="Y1455" s="66"/>
      <c r="Z1455" s="66"/>
      <c r="AA1455" s="66"/>
      <c r="AB1455" s="66"/>
      <c r="AC1455" s="66"/>
      <c r="AD1455" s="66"/>
      <c r="AE1455" s="66"/>
      <c r="AF1455" s="66"/>
      <c r="AG1455" s="66"/>
      <c r="AH1455" s="66"/>
      <c r="AI1455" s="66"/>
      <c r="AJ1455" s="66"/>
      <c r="AK1455" s="66"/>
      <c r="AL1455" s="66"/>
      <c r="AM1455" s="66"/>
      <c r="AN1455" s="66"/>
      <c r="AO1455" s="66"/>
      <c r="AP1455" s="66"/>
      <c r="AQ1455" s="66"/>
      <c r="AR1455" s="66"/>
      <c r="AS1455" s="66"/>
      <c r="AT1455" s="66"/>
      <c r="AU1455" s="66"/>
      <c r="AV1455" s="66"/>
      <c r="AW1455" s="66"/>
      <c r="AX1455" s="66"/>
      <c r="AY1455" s="66"/>
      <c r="AZ1455" s="66"/>
      <c r="BA1455" s="66"/>
      <c r="BB1455" s="66"/>
      <c r="BC1455" s="66"/>
      <c r="BD1455" s="66"/>
      <c r="BE1455" s="66"/>
      <c r="BF1455" s="66"/>
      <c r="BG1455" s="66"/>
      <c r="BH1455" s="66"/>
      <c r="BI1455" s="66"/>
      <c r="BJ1455" s="66"/>
    </row>
    <row r="1456" spans="4:62">
      <c r="D1456" s="66"/>
      <c r="E1456" s="66"/>
      <c r="F1456" s="66"/>
      <c r="G1456" s="66"/>
      <c r="H1456" s="66"/>
      <c r="I1456" s="66"/>
      <c r="J1456" s="66"/>
      <c r="K1456" s="66"/>
      <c r="L1456" s="66"/>
      <c r="M1456" s="66"/>
      <c r="N1456" s="66"/>
      <c r="O1456" s="66"/>
      <c r="P1456" s="66"/>
      <c r="Q1456" s="66"/>
      <c r="R1456" s="66"/>
      <c r="S1456" s="66"/>
      <c r="T1456" s="66"/>
      <c r="U1456" s="66"/>
      <c r="V1456" s="66"/>
      <c r="W1456" s="66"/>
      <c r="X1456" s="66"/>
      <c r="Y1456" s="66"/>
      <c r="Z1456" s="66"/>
      <c r="AA1456" s="66"/>
      <c r="AB1456" s="66"/>
      <c r="AC1456" s="66"/>
      <c r="AD1456" s="66"/>
      <c r="AE1456" s="66"/>
      <c r="AF1456" s="66"/>
      <c r="AG1456" s="66"/>
      <c r="AH1456" s="66"/>
      <c r="AI1456" s="66"/>
      <c r="AJ1456" s="66"/>
      <c r="AK1456" s="66"/>
      <c r="AL1456" s="66"/>
      <c r="AM1456" s="66"/>
      <c r="AN1456" s="66"/>
      <c r="AO1456" s="66"/>
      <c r="AP1456" s="66"/>
      <c r="AQ1456" s="66"/>
      <c r="AR1456" s="66"/>
      <c r="AS1456" s="66"/>
      <c r="AT1456" s="66"/>
      <c r="AU1456" s="66"/>
      <c r="AV1456" s="66"/>
      <c r="AW1456" s="66"/>
      <c r="AX1456" s="66"/>
      <c r="AY1456" s="66"/>
      <c r="AZ1456" s="66"/>
      <c r="BA1456" s="66"/>
      <c r="BB1456" s="66"/>
      <c r="BC1456" s="66"/>
      <c r="BD1456" s="66"/>
      <c r="BE1456" s="66"/>
      <c r="BF1456" s="66"/>
      <c r="BG1456" s="66"/>
      <c r="BH1456" s="66"/>
      <c r="BI1456" s="66"/>
      <c r="BJ1456" s="66"/>
    </row>
    <row r="1457" spans="4:62">
      <c r="D1457" s="66"/>
      <c r="E1457" s="66"/>
      <c r="F1457" s="66"/>
      <c r="G1457" s="66"/>
      <c r="H1457" s="66"/>
      <c r="I1457" s="66"/>
      <c r="J1457" s="66"/>
      <c r="K1457" s="66"/>
      <c r="L1457" s="66"/>
      <c r="M1457" s="66"/>
      <c r="N1457" s="66"/>
      <c r="O1457" s="66"/>
      <c r="P1457" s="66"/>
      <c r="Q1457" s="66"/>
      <c r="R1457" s="66"/>
      <c r="S1457" s="66"/>
      <c r="T1457" s="66"/>
      <c r="U1457" s="66"/>
      <c r="V1457" s="66"/>
      <c r="W1457" s="66"/>
      <c r="X1457" s="66"/>
      <c r="Y1457" s="66"/>
      <c r="Z1457" s="66"/>
      <c r="AA1457" s="66"/>
      <c r="AB1457" s="66"/>
      <c r="AC1457" s="66"/>
      <c r="AD1457" s="66"/>
      <c r="AE1457" s="66"/>
      <c r="AF1457" s="66"/>
      <c r="AG1457" s="66"/>
      <c r="AH1457" s="66"/>
      <c r="AI1457" s="66"/>
      <c r="AJ1457" s="66"/>
      <c r="AK1457" s="66"/>
      <c r="AL1457" s="66"/>
      <c r="AM1457" s="66"/>
      <c r="AN1457" s="66"/>
      <c r="AO1457" s="66"/>
      <c r="AP1457" s="66"/>
      <c r="AQ1457" s="66"/>
      <c r="AR1457" s="66"/>
      <c r="AS1457" s="66"/>
      <c r="AT1457" s="66"/>
      <c r="AU1457" s="66"/>
      <c r="AV1457" s="66"/>
      <c r="AW1457" s="66"/>
      <c r="AX1457" s="66"/>
      <c r="AY1457" s="66"/>
      <c r="AZ1457" s="66"/>
      <c r="BA1457" s="66"/>
      <c r="BB1457" s="66"/>
      <c r="BC1457" s="66"/>
      <c r="BD1457" s="66"/>
      <c r="BE1457" s="66"/>
      <c r="BF1457" s="66"/>
      <c r="BG1457" s="66"/>
      <c r="BH1457" s="66"/>
      <c r="BI1457" s="66"/>
      <c r="BJ1457" s="66"/>
    </row>
    <row r="1458" spans="4:62">
      <c r="D1458" s="66"/>
      <c r="E1458" s="66"/>
      <c r="F1458" s="66"/>
      <c r="G1458" s="66"/>
      <c r="H1458" s="66"/>
      <c r="I1458" s="66"/>
      <c r="J1458" s="66"/>
      <c r="K1458" s="66"/>
      <c r="L1458" s="66"/>
      <c r="M1458" s="66"/>
      <c r="N1458" s="66"/>
      <c r="O1458" s="66"/>
      <c r="P1458" s="66"/>
      <c r="Q1458" s="66"/>
      <c r="R1458" s="66"/>
      <c r="S1458" s="66"/>
      <c r="T1458" s="66"/>
      <c r="U1458" s="66"/>
      <c r="V1458" s="66"/>
      <c r="W1458" s="66"/>
      <c r="X1458" s="66"/>
      <c r="Y1458" s="66"/>
      <c r="Z1458" s="66"/>
      <c r="AA1458" s="66"/>
      <c r="AB1458" s="66"/>
      <c r="AC1458" s="66"/>
      <c r="AD1458" s="66"/>
      <c r="AE1458" s="66"/>
      <c r="AF1458" s="66"/>
      <c r="AG1458" s="66"/>
      <c r="AH1458" s="66"/>
      <c r="AI1458" s="66"/>
      <c r="AJ1458" s="66"/>
      <c r="AK1458" s="66"/>
      <c r="AL1458" s="66"/>
      <c r="AM1458" s="66"/>
      <c r="AN1458" s="66"/>
      <c r="AO1458" s="66"/>
      <c r="AP1458" s="66"/>
      <c r="AQ1458" s="66"/>
      <c r="AR1458" s="66"/>
      <c r="AS1458" s="66"/>
      <c r="AT1458" s="66"/>
      <c r="AU1458" s="66"/>
      <c r="AV1458" s="66"/>
      <c r="AW1458" s="66"/>
      <c r="AX1458" s="66"/>
      <c r="AY1458" s="66"/>
      <c r="AZ1458" s="66"/>
      <c r="BA1458" s="66"/>
      <c r="BB1458" s="66"/>
      <c r="BC1458" s="66"/>
      <c r="BD1458" s="66"/>
      <c r="BE1458" s="66"/>
      <c r="BF1458" s="66"/>
      <c r="BG1458" s="66"/>
      <c r="BH1458" s="66"/>
      <c r="BI1458" s="66"/>
      <c r="BJ1458" s="66"/>
    </row>
    <row r="1459" spans="4:62">
      <c r="D1459" s="66"/>
      <c r="E1459" s="66"/>
      <c r="F1459" s="66"/>
      <c r="G1459" s="66"/>
      <c r="H1459" s="66"/>
      <c r="I1459" s="66"/>
      <c r="J1459" s="66"/>
      <c r="K1459" s="66"/>
      <c r="L1459" s="66"/>
      <c r="M1459" s="66"/>
      <c r="N1459" s="66"/>
      <c r="O1459" s="66"/>
      <c r="P1459" s="66"/>
      <c r="Q1459" s="66"/>
      <c r="R1459" s="66"/>
      <c r="S1459" s="66"/>
      <c r="T1459" s="66"/>
      <c r="U1459" s="66"/>
      <c r="V1459" s="66"/>
      <c r="W1459" s="66"/>
      <c r="X1459" s="66"/>
      <c r="Y1459" s="66"/>
      <c r="Z1459" s="66"/>
      <c r="AA1459" s="66"/>
      <c r="AB1459" s="66"/>
      <c r="AC1459" s="66"/>
      <c r="AD1459" s="66"/>
      <c r="AE1459" s="66"/>
      <c r="AF1459" s="66"/>
      <c r="AG1459" s="66"/>
      <c r="AH1459" s="66"/>
      <c r="AI1459" s="66"/>
      <c r="AJ1459" s="66"/>
      <c r="AK1459" s="66"/>
      <c r="AL1459" s="66"/>
      <c r="AM1459" s="66"/>
      <c r="AN1459" s="66"/>
      <c r="AO1459" s="66"/>
      <c r="AP1459" s="66"/>
      <c r="AQ1459" s="66"/>
      <c r="AR1459" s="66"/>
      <c r="AS1459" s="66"/>
      <c r="AT1459" s="66"/>
      <c r="AU1459" s="66"/>
      <c r="AV1459" s="66"/>
      <c r="AW1459" s="66"/>
      <c r="AX1459" s="66"/>
      <c r="AY1459" s="66"/>
      <c r="AZ1459" s="66"/>
      <c r="BA1459" s="66"/>
      <c r="BB1459" s="66"/>
      <c r="BC1459" s="66"/>
      <c r="BD1459" s="66"/>
      <c r="BE1459" s="66"/>
      <c r="BF1459" s="66"/>
      <c r="BG1459" s="66"/>
      <c r="BH1459" s="66"/>
      <c r="BI1459" s="66"/>
      <c r="BJ1459" s="66"/>
    </row>
    <row r="1460" spans="4:62">
      <c r="D1460" s="66"/>
      <c r="E1460" s="66"/>
      <c r="F1460" s="66"/>
      <c r="G1460" s="66"/>
      <c r="H1460" s="66"/>
      <c r="I1460" s="66"/>
      <c r="J1460" s="66"/>
      <c r="K1460" s="66"/>
      <c r="L1460" s="66"/>
      <c r="M1460" s="66"/>
      <c r="N1460" s="66"/>
      <c r="O1460" s="66"/>
      <c r="P1460" s="66"/>
      <c r="Q1460" s="66"/>
      <c r="R1460" s="66"/>
      <c r="S1460" s="66"/>
      <c r="T1460" s="66"/>
      <c r="U1460" s="66"/>
      <c r="V1460" s="66"/>
      <c r="W1460" s="66"/>
      <c r="X1460" s="66"/>
      <c r="Y1460" s="66"/>
      <c r="Z1460" s="66"/>
      <c r="AA1460" s="66"/>
      <c r="AB1460" s="66"/>
      <c r="AC1460" s="66"/>
      <c r="AD1460" s="66"/>
      <c r="AE1460" s="66"/>
      <c r="AF1460" s="66"/>
      <c r="AG1460" s="66"/>
      <c r="AH1460" s="66"/>
      <c r="AI1460" s="66"/>
      <c r="AJ1460" s="66"/>
      <c r="AK1460" s="66"/>
      <c r="AL1460" s="66"/>
      <c r="AM1460" s="66"/>
      <c r="AN1460" s="66"/>
      <c r="AO1460" s="66"/>
      <c r="AP1460" s="66"/>
      <c r="AQ1460" s="66"/>
      <c r="AR1460" s="66"/>
      <c r="AS1460" s="66"/>
      <c r="AT1460" s="66"/>
      <c r="AU1460" s="66"/>
      <c r="AV1460" s="66"/>
      <c r="AW1460" s="66"/>
      <c r="AX1460" s="66"/>
      <c r="AY1460" s="66"/>
      <c r="AZ1460" s="66"/>
      <c r="BA1460" s="66"/>
      <c r="BB1460" s="66"/>
      <c r="BC1460" s="66"/>
      <c r="BD1460" s="66"/>
      <c r="BE1460" s="66"/>
      <c r="BF1460" s="66"/>
      <c r="BG1460" s="66"/>
      <c r="BH1460" s="66"/>
      <c r="BI1460" s="66"/>
      <c r="BJ1460" s="66"/>
    </row>
    <row r="1461" spans="4:62">
      <c r="D1461" s="66"/>
      <c r="E1461" s="66"/>
      <c r="F1461" s="66"/>
      <c r="G1461" s="66"/>
      <c r="H1461" s="66"/>
      <c r="I1461" s="66"/>
      <c r="J1461" s="66"/>
      <c r="K1461" s="66"/>
      <c r="L1461" s="66"/>
      <c r="M1461" s="66"/>
      <c r="N1461" s="66"/>
      <c r="O1461" s="66"/>
      <c r="P1461" s="66"/>
      <c r="Q1461" s="66"/>
      <c r="R1461" s="66"/>
      <c r="S1461" s="66"/>
      <c r="T1461" s="66"/>
      <c r="U1461" s="66"/>
      <c r="V1461" s="66"/>
      <c r="W1461" s="66"/>
      <c r="X1461" s="66"/>
      <c r="Y1461" s="66"/>
      <c r="Z1461" s="66"/>
      <c r="AA1461" s="66"/>
      <c r="AB1461" s="66"/>
      <c r="AC1461" s="66"/>
      <c r="AD1461" s="66"/>
      <c r="AE1461" s="66"/>
      <c r="AF1461" s="66"/>
      <c r="AG1461" s="66"/>
      <c r="AH1461" s="66"/>
      <c r="AI1461" s="66"/>
      <c r="AJ1461" s="66"/>
      <c r="AK1461" s="66"/>
      <c r="AL1461" s="66"/>
      <c r="AM1461" s="66"/>
      <c r="AN1461" s="66"/>
      <c r="AO1461" s="66"/>
      <c r="AP1461" s="66"/>
      <c r="AQ1461" s="66"/>
      <c r="AR1461" s="66"/>
      <c r="AS1461" s="66"/>
      <c r="AT1461" s="66"/>
      <c r="AU1461" s="66"/>
      <c r="AV1461" s="66"/>
      <c r="AW1461" s="66"/>
      <c r="AX1461" s="66"/>
      <c r="AY1461" s="66"/>
      <c r="AZ1461" s="66"/>
      <c r="BA1461" s="66"/>
      <c r="BB1461" s="66"/>
      <c r="BC1461" s="66"/>
      <c r="BD1461" s="66"/>
      <c r="BE1461" s="66"/>
      <c r="BF1461" s="66"/>
      <c r="BG1461" s="66"/>
      <c r="BH1461" s="66"/>
      <c r="BI1461" s="66"/>
      <c r="BJ1461" s="66"/>
    </row>
    <row r="1462" spans="4:62">
      <c r="D1462" s="66"/>
      <c r="E1462" s="66"/>
      <c r="F1462" s="66"/>
      <c r="G1462" s="66"/>
      <c r="H1462" s="66"/>
      <c r="I1462" s="66"/>
      <c r="J1462" s="66"/>
      <c r="K1462" s="66"/>
      <c r="L1462" s="66"/>
      <c r="M1462" s="66"/>
      <c r="N1462" s="66"/>
      <c r="O1462" s="66"/>
      <c r="P1462" s="66"/>
      <c r="Q1462" s="66"/>
      <c r="R1462" s="66"/>
      <c r="S1462" s="66"/>
      <c r="T1462" s="66"/>
      <c r="U1462" s="66"/>
      <c r="V1462" s="66"/>
      <c r="W1462" s="66"/>
      <c r="X1462" s="66"/>
      <c r="Y1462" s="66"/>
      <c r="Z1462" s="66"/>
      <c r="AA1462" s="66"/>
      <c r="AB1462" s="66"/>
      <c r="AC1462" s="66"/>
      <c r="AD1462" s="66"/>
      <c r="AE1462" s="66"/>
      <c r="AF1462" s="66"/>
      <c r="AG1462" s="66"/>
      <c r="AH1462" s="66"/>
      <c r="AI1462" s="66"/>
      <c r="AJ1462" s="66"/>
      <c r="AK1462" s="66"/>
      <c r="AL1462" s="66"/>
      <c r="AM1462" s="66"/>
      <c r="AN1462" s="66"/>
      <c r="AO1462" s="66"/>
      <c r="AP1462" s="66"/>
      <c r="AQ1462" s="66"/>
      <c r="AR1462" s="66"/>
      <c r="AS1462" s="66"/>
      <c r="AT1462" s="66"/>
      <c r="AU1462" s="66"/>
      <c r="AV1462" s="66"/>
      <c r="AW1462" s="66"/>
      <c r="AX1462" s="66"/>
      <c r="AY1462" s="66"/>
      <c r="AZ1462" s="66"/>
      <c r="BA1462" s="66"/>
      <c r="BB1462" s="66"/>
      <c r="BC1462" s="66"/>
      <c r="BD1462" s="66"/>
      <c r="BE1462" s="66"/>
      <c r="BF1462" s="66"/>
      <c r="BG1462" s="66"/>
      <c r="BH1462" s="66"/>
      <c r="BI1462" s="66"/>
      <c r="BJ1462" s="66"/>
    </row>
    <row r="1463" spans="4:62">
      <c r="D1463" s="66"/>
      <c r="E1463" s="66"/>
      <c r="F1463" s="66"/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  <c r="X1463" s="66"/>
      <c r="Y1463" s="66"/>
      <c r="Z1463" s="66"/>
      <c r="AA1463" s="66"/>
      <c r="AB1463" s="66"/>
      <c r="AC1463" s="66"/>
      <c r="AD1463" s="66"/>
      <c r="AE1463" s="66"/>
      <c r="AF1463" s="66"/>
      <c r="AG1463" s="66"/>
      <c r="AH1463" s="66"/>
      <c r="AI1463" s="66"/>
      <c r="AJ1463" s="66"/>
      <c r="AK1463" s="66"/>
      <c r="AL1463" s="66"/>
      <c r="AM1463" s="66"/>
      <c r="AN1463" s="66"/>
      <c r="AO1463" s="66"/>
      <c r="AP1463" s="66"/>
      <c r="AQ1463" s="66"/>
      <c r="AR1463" s="66"/>
      <c r="AS1463" s="66"/>
      <c r="AT1463" s="66"/>
      <c r="AU1463" s="66"/>
      <c r="AV1463" s="66"/>
      <c r="AW1463" s="66"/>
      <c r="AX1463" s="66"/>
      <c r="AY1463" s="66"/>
      <c r="AZ1463" s="66"/>
      <c r="BA1463" s="66"/>
      <c r="BB1463" s="66"/>
      <c r="BC1463" s="66"/>
      <c r="BD1463" s="66"/>
      <c r="BE1463" s="66"/>
      <c r="BF1463" s="66"/>
      <c r="BG1463" s="66"/>
      <c r="BH1463" s="66"/>
      <c r="BI1463" s="66"/>
      <c r="BJ1463" s="66"/>
    </row>
    <row r="1464" spans="4:62">
      <c r="D1464" s="66"/>
      <c r="E1464" s="66"/>
      <c r="F1464" s="66"/>
      <c r="G1464" s="66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  <c r="X1464" s="66"/>
      <c r="Y1464" s="66"/>
      <c r="Z1464" s="66"/>
      <c r="AA1464" s="66"/>
      <c r="AB1464" s="66"/>
      <c r="AC1464" s="66"/>
      <c r="AD1464" s="66"/>
      <c r="AE1464" s="66"/>
      <c r="AF1464" s="66"/>
      <c r="AG1464" s="66"/>
      <c r="AH1464" s="66"/>
      <c r="AI1464" s="66"/>
      <c r="AJ1464" s="66"/>
      <c r="AK1464" s="66"/>
      <c r="AL1464" s="66"/>
      <c r="AM1464" s="66"/>
      <c r="AN1464" s="66"/>
      <c r="AO1464" s="66"/>
      <c r="AP1464" s="66"/>
      <c r="AQ1464" s="66"/>
      <c r="AR1464" s="66"/>
      <c r="AS1464" s="66"/>
      <c r="AT1464" s="66"/>
      <c r="AU1464" s="66"/>
      <c r="AV1464" s="66"/>
      <c r="AW1464" s="66"/>
      <c r="AX1464" s="66"/>
      <c r="AY1464" s="66"/>
      <c r="AZ1464" s="66"/>
      <c r="BA1464" s="66"/>
      <c r="BB1464" s="66"/>
      <c r="BC1464" s="66"/>
      <c r="BD1464" s="66"/>
      <c r="BE1464" s="66"/>
      <c r="BF1464" s="66"/>
      <c r="BG1464" s="66"/>
      <c r="BH1464" s="66"/>
      <c r="BI1464" s="66"/>
      <c r="BJ1464" s="66"/>
    </row>
    <row r="1465" spans="4:62">
      <c r="D1465" s="66"/>
      <c r="E1465" s="66"/>
      <c r="F1465" s="66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  <c r="R1465" s="66"/>
      <c r="S1465" s="66"/>
      <c r="T1465" s="66"/>
      <c r="U1465" s="66"/>
      <c r="V1465" s="66"/>
      <c r="W1465" s="66"/>
      <c r="X1465" s="66"/>
      <c r="Y1465" s="66"/>
      <c r="Z1465" s="66"/>
      <c r="AA1465" s="66"/>
      <c r="AB1465" s="66"/>
      <c r="AC1465" s="66"/>
      <c r="AD1465" s="66"/>
      <c r="AE1465" s="66"/>
      <c r="AF1465" s="66"/>
      <c r="AG1465" s="66"/>
      <c r="AH1465" s="66"/>
      <c r="AI1465" s="66"/>
      <c r="AJ1465" s="66"/>
      <c r="AK1465" s="66"/>
      <c r="AL1465" s="66"/>
      <c r="AM1465" s="66"/>
      <c r="AN1465" s="66"/>
      <c r="AO1465" s="66"/>
      <c r="AP1465" s="66"/>
      <c r="AQ1465" s="66"/>
      <c r="AR1465" s="66"/>
      <c r="AS1465" s="66"/>
      <c r="AT1465" s="66"/>
      <c r="AU1465" s="66"/>
      <c r="AV1465" s="66"/>
      <c r="AW1465" s="66"/>
      <c r="AX1465" s="66"/>
      <c r="AY1465" s="66"/>
      <c r="AZ1465" s="66"/>
      <c r="BA1465" s="66"/>
      <c r="BB1465" s="66"/>
      <c r="BC1465" s="66"/>
      <c r="BD1465" s="66"/>
      <c r="BE1465" s="66"/>
      <c r="BF1465" s="66"/>
      <c r="BG1465" s="66"/>
      <c r="BH1465" s="66"/>
      <c r="BI1465" s="66"/>
      <c r="BJ1465" s="66"/>
    </row>
    <row r="1466" spans="4:62">
      <c r="D1466" s="66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  <c r="R1466" s="66"/>
      <c r="S1466" s="66"/>
      <c r="T1466" s="66"/>
      <c r="U1466" s="66"/>
      <c r="V1466" s="66"/>
      <c r="W1466" s="66"/>
      <c r="X1466" s="66"/>
      <c r="Y1466" s="66"/>
      <c r="Z1466" s="66"/>
      <c r="AA1466" s="66"/>
      <c r="AB1466" s="66"/>
      <c r="AC1466" s="66"/>
      <c r="AD1466" s="66"/>
      <c r="AE1466" s="66"/>
      <c r="AF1466" s="66"/>
      <c r="AG1466" s="66"/>
      <c r="AH1466" s="66"/>
      <c r="AI1466" s="66"/>
      <c r="AJ1466" s="66"/>
      <c r="AK1466" s="66"/>
      <c r="AL1466" s="66"/>
      <c r="AM1466" s="66"/>
      <c r="AN1466" s="66"/>
      <c r="AO1466" s="66"/>
      <c r="AP1466" s="66"/>
      <c r="AQ1466" s="66"/>
      <c r="AR1466" s="66"/>
      <c r="AS1466" s="66"/>
      <c r="AT1466" s="66"/>
      <c r="AU1466" s="66"/>
      <c r="AV1466" s="66"/>
      <c r="AW1466" s="66"/>
      <c r="AX1466" s="66"/>
      <c r="AY1466" s="66"/>
      <c r="AZ1466" s="66"/>
      <c r="BA1466" s="66"/>
      <c r="BB1466" s="66"/>
      <c r="BC1466" s="66"/>
      <c r="BD1466" s="66"/>
      <c r="BE1466" s="66"/>
      <c r="BF1466" s="66"/>
      <c r="BG1466" s="66"/>
      <c r="BH1466" s="66"/>
      <c r="BI1466" s="66"/>
      <c r="BJ1466" s="66"/>
    </row>
    <row r="1467" spans="4:62">
      <c r="D1467" s="66"/>
      <c r="E1467" s="66"/>
      <c r="F1467" s="66"/>
    </row>
  </sheetData>
  <sortState ref="L43:M48">
    <sortCondition descending="1" ref="M43:M48"/>
  </sortState>
  <mergeCells count="9">
    <mergeCell ref="D2:BL2"/>
    <mergeCell ref="D3:BL3"/>
    <mergeCell ref="BK5:BK7"/>
    <mergeCell ref="BJ5:BJ7"/>
    <mergeCell ref="AS5:BD5"/>
    <mergeCell ref="AG5:AM5"/>
    <mergeCell ref="U5:X5"/>
    <mergeCell ref="I5:T5"/>
    <mergeCell ref="E5:H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Owner</cp:lastModifiedBy>
  <cp:lastPrinted>2021-07-04T06:37:00Z</cp:lastPrinted>
  <dcterms:created xsi:type="dcterms:W3CDTF">1996-10-14T23:33:28Z</dcterms:created>
  <dcterms:modified xsi:type="dcterms:W3CDTF">2022-05-09T11:35:37Z</dcterms:modified>
</cp:coreProperties>
</file>